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PZ\PZ-07\FDF\WND\IS WND\IS 2025\"/>
    </mc:Choice>
  </mc:AlternateContent>
  <xr:revisionPtr revIDLastSave="0" documentId="13_ncr:1_{5386B67E-F85C-4E97-82F9-6FF68F82CF95}" xr6:coauthVersionLast="36" xr6:coauthVersionMax="36" xr10:uidLastSave="{00000000-0000-0000-0000-000000000000}"/>
  <bookViews>
    <workbookView xWindow="0" yWindow="0" windowWidth="12240" windowHeight="6885" tabRatio="602" activeTab="5" xr2:uid="{00000000-000D-0000-FFFF-FFFF00000000}"/>
  </bookViews>
  <sheets>
    <sheet name="Spis tablic" sheetId="49" r:id="rId1"/>
    <sheet name="Tabl.1" sheetId="28" r:id="rId2"/>
    <sheet name="Tabl.2" sheetId="27" r:id="rId3"/>
    <sheet name="Tabl.3" sheetId="57" r:id="rId4"/>
    <sheet name="Tabl.4" sheetId="54" r:id="rId5"/>
    <sheet name="Tabl.5" sheetId="55" r:id="rId6"/>
    <sheet name="Wykres2" sheetId="43" state="hidden" r:id="rId7"/>
    <sheet name="Tabl.6" sheetId="52" r:id="rId8"/>
    <sheet name="Tabl.7" sheetId="53" r:id="rId9"/>
    <sheet name="Tabl.8" sheetId="45" r:id="rId10"/>
    <sheet name="Tabl.9" sheetId="56" r:id="rId11"/>
    <sheet name="Tabl.10" sheetId="44" r:id="rId12"/>
  </sheets>
  <calcPr calcId="191029"/>
</workbook>
</file>

<file path=xl/calcChain.xml><?xml version="1.0" encoding="utf-8"?>
<calcChain xmlns="http://schemas.openxmlformats.org/spreadsheetml/2006/main">
  <c r="C7" i="43" l="1"/>
  <c r="C6" i="43"/>
  <c r="C5" i="43"/>
  <c r="B5" i="43"/>
  <c r="C4" i="43"/>
  <c r="B4" i="43"/>
  <c r="C3" i="43"/>
  <c r="C2" i="43"/>
  <c r="B2" i="43"/>
  <c r="E5" i="43" l="1"/>
  <c r="D5" i="43"/>
  <c r="E4" i="43"/>
  <c r="D4" i="43"/>
</calcChain>
</file>

<file path=xl/sharedStrings.xml><?xml version="1.0" encoding="utf-8"?>
<sst xmlns="http://schemas.openxmlformats.org/spreadsheetml/2006/main" count="246" uniqueCount="149">
  <si>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</si>
  <si>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</si>
  <si>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</si>
  <si>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</si>
  <si>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</si>
  <si>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</si>
  <si>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</si>
  <si>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</si>
  <si>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</si>
  <si>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</si>
  <si>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</si>
  <si>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t xml:space="preserve">Ogółem </t>
  </si>
  <si>
    <t xml:space="preserve">Ogółem 
</t>
  </si>
  <si>
    <t>Przedsiębiorstwa prowadzące działalność windykacyjną</t>
  </si>
  <si>
    <t>jedyny rodzaj działalności</t>
  </si>
  <si>
    <t>dominujący rodzaj działalności</t>
  </si>
  <si>
    <t>Przynależność do grupy przedsiębiorstw</t>
  </si>
  <si>
    <t>jednostka zależna</t>
  </si>
  <si>
    <t>Liczba oddziałów oraz autoryzowanych przedstawicielstw</t>
  </si>
  <si>
    <t xml:space="preserve">Wyszczególnienie 
</t>
  </si>
  <si>
    <t xml:space="preserve"> Aktywa trwałe</t>
  </si>
  <si>
    <t>Aktywa obrotowe</t>
  </si>
  <si>
    <t>Należne wpłaty na kapitał podstawowy</t>
  </si>
  <si>
    <t>Udziały (akcje) własne</t>
  </si>
  <si>
    <t>AKTYWA RAZEM</t>
  </si>
  <si>
    <t>Kapitał (fundusz) własny</t>
  </si>
  <si>
    <t>Zobowiązania i rezerwy na zobowiązania</t>
  </si>
  <si>
    <t>PASYWA RAZEM</t>
  </si>
  <si>
    <t>w tys. zł</t>
  </si>
  <si>
    <t>Przychody z całokształtu działalności</t>
  </si>
  <si>
    <t>Koszty z całokształtu działalności</t>
  </si>
  <si>
    <t>Zysk brutto/strata brutto</t>
  </si>
  <si>
    <t>Zysk netto/strata netto</t>
  </si>
  <si>
    <t>SPIS  TABLIC</t>
  </si>
  <si>
    <t>fundusze sekurytyzacyjne własne</t>
  </si>
  <si>
    <t>portfel własny</t>
  </si>
  <si>
    <t>Na zlecenie funduszy inwestycyjnych zewnętrznych</t>
  </si>
  <si>
    <t>Banki</t>
  </si>
  <si>
    <t>Firmy pożyczkowe</t>
  </si>
  <si>
    <t>Zakłady ubezpieczeń</t>
  </si>
  <si>
    <t>Operatorzy telekomunikacyjni, telewizji kablowych i cyfrowych</t>
  </si>
  <si>
    <t>Inni dostawcy usług masowych (elektryczność, woda, gaz)</t>
  </si>
  <si>
    <t>Inni wierzyciele</t>
  </si>
  <si>
    <t>Wierzytelności</t>
  </si>
  <si>
    <t>Pożyczka zewnętrzna</t>
  </si>
  <si>
    <t>Pożyczka wewnętrzna</t>
  </si>
  <si>
    <t>Obligacje korporacyjne</t>
  </si>
  <si>
    <t xml:space="preserve">Środki /przychody własne </t>
  </si>
  <si>
    <t>Kapitał własny</t>
  </si>
  <si>
    <t>w %</t>
  </si>
  <si>
    <t>Wyszczególnienie</t>
  </si>
  <si>
    <t>Wartości niematerialne i prawne</t>
  </si>
  <si>
    <t>Rzeczowe aktywa trwałe</t>
  </si>
  <si>
    <t>Należności długoterminowe</t>
  </si>
  <si>
    <t>Inwestycje długoterminowe</t>
  </si>
  <si>
    <t>Długoterminowe rozliczenia międzyokresowe</t>
  </si>
  <si>
    <t>Zapasy</t>
  </si>
  <si>
    <t>Należności krótkoterminowe</t>
  </si>
  <si>
    <t>Inwestycje krótkoterminowe</t>
  </si>
  <si>
    <t>Krótkoterminowe rozliczenia międzyokresowe</t>
  </si>
  <si>
    <t>Kapitał (fundusz) podstawowy</t>
  </si>
  <si>
    <t>Kapitał (fundusz) zapasowy</t>
  </si>
  <si>
    <t>Pozostałe kapitały (fundusze) rezerwowe</t>
  </si>
  <si>
    <t>Zysk/strata netto</t>
  </si>
  <si>
    <t>Rezerwy na zobowiązania</t>
  </si>
  <si>
    <t>Zobowiązania długoterminowe</t>
  </si>
  <si>
    <t>Zobowiązania krótkoterminowe</t>
  </si>
  <si>
    <t>Rozliczenia międzyokresowe</t>
  </si>
  <si>
    <t>Przychody netto ze sprzedaży</t>
  </si>
  <si>
    <t>Pozostałe przychody operacyjne</t>
  </si>
  <si>
    <t>Przychody finansowe</t>
  </si>
  <si>
    <t>Koszty działalności operacyjnej</t>
  </si>
  <si>
    <t>Pozostałe koszty operacyjne</t>
  </si>
  <si>
    <t>Koszty finansowe</t>
  </si>
  <si>
    <t>Dominujący udziałowiec (akcjonariusz)</t>
  </si>
  <si>
    <t>Udział w grupie kapitałowej</t>
  </si>
  <si>
    <t>Inne instytucje finansowe</t>
  </si>
  <si>
    <t>Sektor niefinansowy (przedsiębiorstwa i osoby fizyczne)</t>
  </si>
  <si>
    <t>Spółki akcyjne</t>
  </si>
  <si>
    <t xml:space="preserve"> z przewagą kapitału zagranicznego</t>
  </si>
  <si>
    <t>Spółki z o.o.</t>
  </si>
  <si>
    <t xml:space="preserve">Inna forma </t>
  </si>
  <si>
    <t xml:space="preserve">Tablica 5. Liczba i wartość czynnych wierzytelności (wg wartości nominalnej) w obsłudze </t>
  </si>
  <si>
    <t>-</t>
  </si>
  <si>
    <t>Powrót do spisu tablic</t>
  </si>
  <si>
    <r>
      <t xml:space="preserve">Przyjęte na zlecenie (inkaso)*
</t>
    </r>
    <r>
      <rPr>
        <i/>
        <sz val="9.5"/>
        <rFont val="Fira Sans"/>
        <family val="2"/>
      </rPr>
      <t>(od podmiotów niepowiązanych osobowo lub kapitałowo)</t>
    </r>
  </si>
  <si>
    <r>
      <t xml:space="preserve">Przyjęte na zlecenie (inkaso)
</t>
    </r>
    <r>
      <rPr>
        <i/>
        <sz val="9.5"/>
        <rFont val="Fira Sans"/>
        <family val="2"/>
      </rPr>
      <t>(od podmiotów niepowiązanych osobowo lub kapitałowo)</t>
    </r>
  </si>
  <si>
    <r>
      <t>Kredyt bankowy</t>
    </r>
    <r>
      <rPr>
        <i/>
        <sz val="9.5"/>
        <rFont val="Fira Sans"/>
        <family val="2"/>
        <charset val="238"/>
      </rPr>
      <t xml:space="preserve"> 
</t>
    </r>
  </si>
  <si>
    <t>.</t>
  </si>
  <si>
    <t>Tablica 8. Źródła finansowania nabytych wierzytelności w 2025 r.</t>
  </si>
  <si>
    <t>Tablica 7. Koszty przypisane i związane bezpośrednio z obsługą wierzytelności (koszty sądowe, egzekucyjne i inne) w 2025 r.</t>
  </si>
  <si>
    <t>Tablica 6. Liczba i wartość wierzytelności przyjętych do obsługi według wierzycieli pierwotnych w 2025 r.</t>
  </si>
  <si>
    <t>Tablica 4. Liczba i wartość wierzytelności (wg wartości nominalnej) przyjętych do obsługi w 2025 r.</t>
  </si>
  <si>
    <t>UWAGI DO TABLIC:</t>
  </si>
  <si>
    <t>Znak (.) - dane nie mogą być opublikowane ze względu na konieczność zachowania tajemnicy statystycznej w rozumieniu ustawy o statystyce publicznej</t>
  </si>
  <si>
    <t>Znak (-) - zjawisko nie wystąpiło</t>
  </si>
  <si>
    <t>"w tym" - nie podaje się wszystkich składników sumy</t>
  </si>
  <si>
    <t>Liczba przedsiębiorstw</t>
  </si>
  <si>
    <r>
      <rPr>
        <sz val="9.5"/>
        <rFont val="Fira Sans"/>
        <family val="2"/>
        <charset val="238"/>
      </rPr>
      <t>wartość nominalna</t>
    </r>
    <r>
      <rPr>
        <i/>
        <sz val="9.5"/>
        <rFont val="Fira Sans"/>
        <family val="2"/>
      </rPr>
      <t xml:space="preserve"> 
w tys. zł 
</t>
    </r>
  </si>
  <si>
    <r>
      <rPr>
        <sz val="9.5"/>
        <rFont val="Fira Sans"/>
        <family val="2"/>
        <charset val="238"/>
      </rPr>
      <t xml:space="preserve">wartość  </t>
    </r>
    <r>
      <rPr>
        <i/>
        <sz val="9.5"/>
        <rFont val="Fira Sans"/>
        <family val="2"/>
      </rPr>
      <t xml:space="preserve">
w tys. zł</t>
    </r>
  </si>
  <si>
    <r>
      <rPr>
        <sz val="9.5"/>
        <rFont val="Fira Sans"/>
        <family val="2"/>
        <charset val="238"/>
        <scheme val="minor"/>
      </rPr>
      <t xml:space="preserve">koszty prawne </t>
    </r>
    <r>
      <rPr>
        <i/>
        <sz val="9.5"/>
        <rFont val="Fira Sans"/>
        <family val="2"/>
        <charset val="238"/>
        <scheme val="minor"/>
      </rPr>
      <t xml:space="preserve">
w tys. zł</t>
    </r>
  </si>
  <si>
    <r>
      <t xml:space="preserve"> z przewagą kapitału krajowego</t>
    </r>
    <r>
      <rPr>
        <vertAlign val="superscript"/>
        <sz val="9.5"/>
        <rFont val="Fira Sans"/>
        <family val="2"/>
        <charset val="238"/>
      </rPr>
      <t>1</t>
    </r>
  </si>
  <si>
    <r>
      <rPr>
        <vertAlign val="superscript"/>
        <sz val="8"/>
        <rFont val="Fira Sans"/>
        <family val="2"/>
        <charset val="238"/>
        <scheme val="minor"/>
      </rPr>
      <t>1</t>
    </r>
    <r>
      <rPr>
        <sz val="8"/>
        <rFont val="Fira Sans"/>
        <family val="2"/>
        <charset val="238"/>
        <scheme val="minor"/>
      </rPr>
      <t xml:space="preserve"> Podmioty z przewagą kapitału krajowego obejmują także spółki z 50% udziałem kapitału krajowego i zagranicznego. </t>
    </r>
  </si>
  <si>
    <r>
      <t>Wierzytelności konsumenckie</t>
    </r>
    <r>
      <rPr>
        <vertAlign val="superscript"/>
        <sz val="9.5"/>
        <rFont val="Fira Sans"/>
        <family val="2"/>
      </rPr>
      <t>2</t>
    </r>
  </si>
  <si>
    <r>
      <t>Wierzytelności korporacyjne</t>
    </r>
    <r>
      <rPr>
        <vertAlign val="superscript"/>
        <sz val="9.5"/>
        <rFont val="Fira Sans"/>
        <family val="2"/>
      </rPr>
      <t>3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</si>
  <si>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</rPr>
      <t xml:space="preserve"> 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</si>
  <si>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</si>
  <si>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r>
      <t>Wierzytelności korporacyjne</t>
    </r>
    <r>
      <rPr>
        <vertAlign val="superscript"/>
        <sz val="9.5"/>
        <rFont val="Fira Sans"/>
        <family val="2"/>
      </rPr>
      <t xml:space="preserve">3 </t>
    </r>
  </si>
  <si>
    <r>
      <rPr>
        <vertAlign val="superscript"/>
        <sz val="8"/>
        <rFont val="Fira Sans"/>
        <family val="2"/>
        <charset val="238"/>
        <scheme val="minor"/>
      </rPr>
      <t>2</t>
    </r>
    <r>
      <rPr>
        <sz val="8"/>
        <rFont val="Fira Sans"/>
        <family val="2"/>
        <charset val="238"/>
        <scheme val="minor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  <scheme val="minor"/>
      </rPr>
      <t xml:space="preserve"> </t>
    </r>
  </si>
  <si>
    <r>
      <rPr>
        <vertAlign val="superscript"/>
        <sz val="8"/>
        <rFont val="Fira Sans"/>
        <family val="2"/>
        <charset val="238"/>
        <scheme val="minor"/>
      </rPr>
      <t>3</t>
    </r>
    <r>
      <rPr>
        <sz val="8"/>
        <rFont val="Fira Sans"/>
        <family val="2"/>
        <charset val="238"/>
        <scheme val="minor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</si>
  <si>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r>
      <t>Wierzytelności konsumenckie</t>
    </r>
    <r>
      <rPr>
        <vertAlign val="superscript"/>
        <sz val="9.5"/>
        <rFont val="Fira Sans"/>
        <family val="2"/>
        <scheme val="minor"/>
      </rPr>
      <t>2</t>
    </r>
  </si>
  <si>
    <r>
      <t>Wierzytelności korporacyjne</t>
    </r>
    <r>
      <rPr>
        <vertAlign val="superscript"/>
        <sz val="9.5"/>
        <rFont val="Fira Sans"/>
        <family val="2"/>
        <scheme val="minor"/>
      </rPr>
      <t xml:space="preserve">3 </t>
    </r>
  </si>
  <si>
    <r>
      <t xml:space="preserve">2024 </t>
    </r>
    <r>
      <rPr>
        <vertAlign val="superscript"/>
        <sz val="9.5"/>
        <color theme="1"/>
        <rFont val="Fira Sans"/>
        <family val="2"/>
        <charset val="238"/>
      </rPr>
      <t>4</t>
    </r>
  </si>
  <si>
    <t>71 przedsiębiorstw ogółem</t>
  </si>
  <si>
    <t>Na podstawie</t>
  </si>
  <si>
    <t xml:space="preserve">umowy o pracę </t>
  </si>
  <si>
    <t>umowy zlecenia, agencyjnej, 
o dzieło i innych</t>
  </si>
  <si>
    <t xml:space="preserve"> ustawy Prawo przedsiębiorców</t>
  </si>
  <si>
    <t xml:space="preserve">Spółki akcyjne </t>
  </si>
  <si>
    <t>Spółki z ograniczoną odpowiedzialnością</t>
  </si>
  <si>
    <t>Spółki z przewagą kapitału krajowego</t>
  </si>
  <si>
    <t>Spółki z przewagą kapitału zagranicznego</t>
  </si>
  <si>
    <r>
      <t>liczba spraw</t>
    </r>
    <r>
      <rPr>
        <sz val="9.5"/>
        <color theme="3"/>
        <rFont val="Fira Sans"/>
        <family val="2"/>
        <charset val="238"/>
      </rPr>
      <t xml:space="preserve"> </t>
    </r>
  </si>
  <si>
    <t>liczba spraw</t>
  </si>
  <si>
    <t>w tym:</t>
  </si>
  <si>
    <t>Ogółem</t>
  </si>
  <si>
    <r>
      <t xml:space="preserve">Zakupione wierzytelności
</t>
    </r>
    <r>
      <rPr>
        <i/>
        <sz val="9.5"/>
        <rFont val="Fira Sans"/>
        <family val="2"/>
      </rPr>
      <t>(bezpośrednio lub pośrednio przez podmiot powiązany osobowo lub kapitałowo)</t>
    </r>
  </si>
  <si>
    <r>
      <t>Zakupione wierzytelności</t>
    </r>
    <r>
      <rPr>
        <i/>
        <sz val="9.5"/>
        <rFont val="Fira Sans"/>
        <family val="2"/>
      </rPr>
      <t xml:space="preserve">
(bezpośrednio lub pośrednio przez podmiot powiązany osobowo lub kapitałowo)</t>
    </r>
  </si>
  <si>
    <t>jednostka dominująca najwyższego szczebla</t>
  </si>
  <si>
    <t>jednostka dominująca i zależna (dominująca pośredniego szczebla)</t>
  </si>
  <si>
    <t>z ogółem przypada na:</t>
  </si>
  <si>
    <t>Tablica 9. Wybrane pozycje bilansu przedsiębiorstw o jedynej i dominującej działalności windykacyjnej</t>
  </si>
  <si>
    <t>Tablica 10. Wybrane pozycje rachunku zysku i strat  przedsiębiorstw o jedynej i dominującej działalności windykacyjnej</t>
  </si>
  <si>
    <t xml:space="preserve">Tablica 9. Wybrane pozycje bilansu przedsiębiorstw o jedynej i dominującej działalności windykacyjnej </t>
  </si>
  <si>
    <t>Tablica 1. Przedsiębiorstwa prowadzące działalność windykacyjną w 2025 r. według wybranych kryteriów</t>
  </si>
  <si>
    <t>Tablica 2. Forma prawna i dominujący udziałowcy przedsiębiorstw prowadzących działalność windykacyjną w 2025 r.</t>
  </si>
  <si>
    <t>Tablica 3. Liczba pracujacych w przedsięborstwach prowadzących działalność windykacyjną w 2025 r.</t>
  </si>
  <si>
    <t>Tablica 2. Forma prawna i dominujący udziałowcy przedsiębiorstw prowadzących działalność windykacyjną w 2025 r.</t>
  </si>
  <si>
    <t>Tablica 3. Liczba pracujacych w przedsiębiorstwach prowadzących działalność windykacyjną w 2025 r.</t>
  </si>
  <si>
    <t>drugorzędny rodzaj działalności</t>
  </si>
  <si>
    <t>liczba czynnych spraw</t>
  </si>
  <si>
    <t>Ogółem*</t>
  </si>
  <si>
    <r>
      <t xml:space="preserve">Przyjęte na zlecenie (inkaso)**
</t>
    </r>
    <r>
      <rPr>
        <i/>
        <sz val="9.5"/>
        <rFont val="Fira Sans"/>
        <family val="2"/>
      </rPr>
      <t>(od podmiotów niepowiązanych osobowo lub kapitałowo)</t>
    </r>
  </si>
  <si>
    <t>** Wierzytelności powracające są liczone oddzielnie</t>
  </si>
  <si>
    <t>*Bez spraw przyjętych do obsługi na zlecenie funduszy inwestycyjnych zewnętrznych</t>
  </si>
  <si>
    <t>Stan na 31.12.</t>
  </si>
  <si>
    <t>stan w dniu 31.12.; w tys. zł</t>
  </si>
  <si>
    <r>
      <t xml:space="preserve">4 </t>
    </r>
    <r>
      <rPr>
        <sz val="8"/>
        <rFont val="Fira Sans"/>
        <family val="2"/>
        <charset val="238"/>
      </rPr>
      <t>Dane za 2024 r. opublikowane w tej tablicy są prezentowane dla zbiorowości objętej badaniem za 2025 r. i mogą różnić się od danych opublikowanych za 2024 r. w informacji sygnalnej udostępnionej 04.08.2025 r.</t>
    </r>
  </si>
  <si>
    <t xml:space="preserve">Stan w dniu 31.12.2025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</si>
</sst>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0.0"/>
    <numFmt numFmtId="166" formatCode="#,##0.0"/>
    <numFmt numFmtId="167" formatCode="_-* #,##0\ _z_ł_-;\-* #,##0\ _z_ł_-;_-* &quot;-&quot;??\ _z_ł_-;_-@_-"/>
  </numFmts>
  <fonts count="63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sz val="9"/>
      <name val="Fira Sans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8"/>
      <name val="Czcionka tekstu podstawowego"/>
      <charset val="238"/>
    </font>
    <font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b/>
      <sz val="9"/>
      <color rgb="FF7030A0"/>
      <name val="Fira Sans"/>
      <family val="2"/>
      <charset val="238"/>
    </font>
    <font>
      <b/>
      <sz val="9"/>
      <name val="Fira Sans"/>
      <family val="2"/>
      <charset val="238"/>
      <scheme val="minor"/>
    </font>
    <font>
      <sz val="9"/>
      <color rgb="FF000000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</font>
    <font>
      <vertAlign val="superscript"/>
      <sz val="8"/>
      <name val="Fira Sans"/>
      <family val="2"/>
      <charset val="238"/>
    </font>
    <font>
      <b/>
      <i/>
      <vertAlign val="superscript"/>
      <sz val="8"/>
      <color rgb="FF7030A0"/>
      <name val="Fira Sans"/>
      <family val="2"/>
      <charset val="238"/>
    </font>
    <font>
      <sz val="8"/>
      <name val="Fira Sans"/>
      <family val="2"/>
      <charset val="238"/>
      <scheme val="minor"/>
    </font>
    <font>
      <vertAlign val="superscript"/>
      <sz val="8"/>
      <name val="Fira Sans"/>
      <family val="2"/>
      <charset val="238"/>
      <scheme val="minor"/>
    </font>
    <font>
      <b/>
      <i/>
      <vertAlign val="superscript"/>
      <sz val="8"/>
      <color rgb="FF7030A0"/>
      <name val="Fira Sans"/>
      <family val="2"/>
      <charset val="238"/>
      <scheme val="minor"/>
    </font>
    <font>
      <sz val="11"/>
      <color rgb="FF00B050"/>
      <name val="Fira Sans"/>
      <family val="2"/>
      <charset val="238"/>
    </font>
    <font>
      <sz val="9"/>
      <name val="Czcionka tekstu podstawowego"/>
      <family val="2"/>
      <charset val="238"/>
    </font>
    <font>
      <b/>
      <sz val="9.5"/>
      <name val="Fira Sans"/>
      <family val="2"/>
      <charset val="238"/>
    </font>
    <font>
      <b/>
      <sz val="9.5"/>
      <color rgb="FF7030A0"/>
      <name val="Fira Sans"/>
      <family val="2"/>
      <charset val="238"/>
    </font>
    <font>
      <sz val="9.5"/>
      <name val="Fira Sans"/>
      <family val="2"/>
      <charset val="238"/>
      <scheme val="minor"/>
    </font>
    <font>
      <sz val="9.5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color theme="10"/>
      <name val="Fira Sans"/>
      <family val="2"/>
      <charset val="238"/>
      <scheme val="minor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sz val="9.5"/>
      <name val="Fira Sans"/>
      <family val="2"/>
      <scheme val="minor"/>
    </font>
    <font>
      <sz val="9.5"/>
      <color rgb="FF000000"/>
      <name val="Fira Sans"/>
      <family val="2"/>
    </font>
    <font>
      <vertAlign val="superscript"/>
      <sz val="9.5"/>
      <name val="Fira Sans"/>
      <family val="2"/>
    </font>
    <font>
      <i/>
      <sz val="9.5"/>
      <name val="Fira Sans"/>
      <family val="2"/>
    </font>
    <font>
      <sz val="9.5"/>
      <color theme="1"/>
      <name val="Fira Sans"/>
      <family val="2"/>
    </font>
    <font>
      <u/>
      <sz val="9.5"/>
      <color theme="1"/>
      <name val="Fira Sans"/>
      <family val="2"/>
    </font>
    <font>
      <i/>
      <sz val="9.5"/>
      <name val="Fira Sans"/>
      <family val="2"/>
      <charset val="238"/>
    </font>
    <font>
      <b/>
      <sz val="9.5"/>
      <name val="Fira Sans"/>
      <family val="2"/>
      <scheme val="minor"/>
    </font>
    <font>
      <sz val="9.5"/>
      <color rgb="FF000000"/>
      <name val="Fira Sans"/>
      <family val="2"/>
      <scheme val="minor"/>
    </font>
    <font>
      <vertAlign val="superscript"/>
      <sz val="9.5"/>
      <name val="Fira Sans"/>
      <family val="2"/>
      <scheme val="minor"/>
    </font>
    <font>
      <sz val="9.5"/>
      <color theme="1"/>
      <name val="Fira Sans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i/>
      <sz val="9.5"/>
      <name val="Fira Sans"/>
      <family val="2"/>
      <charset val="238"/>
      <scheme val="minor"/>
    </font>
    <font>
      <sz val="9.5"/>
      <color theme="3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1D77"/>
      </bottom>
      <diagonal/>
    </border>
    <border>
      <left style="thin">
        <color auto="1"/>
      </left>
      <right style="thin">
        <color auto="1"/>
      </right>
      <top style="thin">
        <color rgb="FF001D77"/>
      </top>
      <bottom style="thin">
        <color rgb="FF001D77"/>
      </bottom>
      <diagonal/>
    </border>
    <border>
      <left style="thin">
        <color auto="1"/>
      </left>
      <right style="thin">
        <color auto="1"/>
      </right>
      <top style="thin">
        <color rgb="FF001D77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1377"/>
      </right>
      <top style="thin">
        <color indexed="64"/>
      </top>
      <bottom style="thin">
        <color indexed="64"/>
      </bottom>
      <diagonal/>
    </border>
    <border>
      <left style="thin">
        <color rgb="FF001377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62" fillId="0" borderId="0"/>
    <xf numFmtId="43" fontId="1" fillId="0" borderId="0" applyFont="0" applyFill="0" applyBorder="0" applyAlignment="0" applyProtection="0"/>
  </cellStyleXfs>
  <cellXfs count="251">
    <xf numFmtId="0" fontId="0" fillId="0" borderId="0" xfId="0"/>
    <xf numFmtId="164" fontId="8" fillId="0" borderId="0" xfId="2" applyNumberFormat="1" applyFont="1"/>
    <xf numFmtId="0" fontId="9" fillId="0" borderId="0" xfId="0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0" fontId="11" fillId="2" borderId="0" xfId="0" applyFont="1" applyFill="1"/>
    <xf numFmtId="0" fontId="11" fillId="3" borderId="0" xfId="0" applyFont="1" applyFill="1"/>
    <xf numFmtId="3" fontId="8" fillId="0" borderId="0" xfId="0" applyNumberFormat="1" applyFont="1"/>
    <xf numFmtId="3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66" fontId="8" fillId="0" borderId="0" xfId="0" applyNumberFormat="1" applyFont="1"/>
    <xf numFmtId="0" fontId="11" fillId="4" borderId="0" xfId="0" applyFont="1" applyFill="1"/>
    <xf numFmtId="0" fontId="12" fillId="0" borderId="0" xfId="0" applyFont="1"/>
    <xf numFmtId="0" fontId="12" fillId="0" borderId="0" xfId="0" applyFont="1" applyBorder="1"/>
    <xf numFmtId="164" fontId="12" fillId="0" borderId="0" xfId="2" applyNumberFormat="1" applyFont="1"/>
    <xf numFmtId="3" fontId="9" fillId="0" borderId="0" xfId="0" applyNumberFormat="1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3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5" fillId="0" borderId="0" xfId="0" applyFont="1" applyAlignment="1"/>
    <xf numFmtId="3" fontId="5" fillId="0" borderId="0" xfId="0" applyNumberFormat="1" applyFont="1" applyBorder="1" applyAlignment="1">
      <alignment horizontal="righ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5" fillId="0" borderId="0" xfId="0" applyFont="1" applyFill="1"/>
    <xf numFmtId="0" fontId="21" fillId="0" borderId="0" xfId="0" applyFont="1"/>
    <xf numFmtId="0" fontId="16" fillId="0" borderId="0" xfId="0" applyFont="1" applyAlignment="1">
      <alignment vertical="top"/>
    </xf>
    <xf numFmtId="3" fontId="14" fillId="0" borderId="0" xfId="0" applyNumberFormat="1" applyFont="1"/>
    <xf numFmtId="0" fontId="5" fillId="0" borderId="0" xfId="0" applyFont="1" applyAlignment="1">
      <alignment vertical="top"/>
    </xf>
    <xf numFmtId="0" fontId="24" fillId="0" borderId="0" xfId="0" applyFont="1"/>
    <xf numFmtId="0" fontId="18" fillId="0" borderId="0" xfId="0" applyFont="1" applyAlignment="1"/>
    <xf numFmtId="0" fontId="6" fillId="0" borderId="0" xfId="0" applyFont="1" applyBorder="1"/>
    <xf numFmtId="2" fontId="6" fillId="0" borderId="0" xfId="0" applyNumberFormat="1" applyFont="1" applyBorder="1"/>
    <xf numFmtId="0" fontId="5" fillId="0" borderId="0" xfId="0" applyFont="1" applyBorder="1" applyAlignment="1">
      <alignment vertical="center"/>
    </xf>
    <xf numFmtId="3" fontId="23" fillId="0" borderId="0" xfId="0" applyNumberFormat="1" applyFont="1" applyBorder="1" applyAlignment="1">
      <alignment horizontal="right" vertical="center"/>
    </xf>
    <xf numFmtId="3" fontId="25" fillId="0" borderId="0" xfId="0" applyNumberFormat="1" applyFont="1" applyFill="1" applyBorder="1" applyAlignment="1" applyProtection="1">
      <alignment horizontal="right" vertical="center"/>
    </xf>
    <xf numFmtId="0" fontId="28" fillId="0" borderId="0" xfId="0" applyFont="1"/>
    <xf numFmtId="0" fontId="22" fillId="0" borderId="0" xfId="0" applyFont="1" applyBorder="1" applyAlignment="1">
      <alignment vertical="center"/>
    </xf>
    <xf numFmtId="0" fontId="31" fillId="0" borderId="0" xfId="0" applyFont="1"/>
    <xf numFmtId="0" fontId="32" fillId="0" borderId="0" xfId="1" applyFont="1" applyBorder="1" applyAlignment="1" applyProtection="1">
      <alignment horizontal="left" vertical="top"/>
    </xf>
    <xf numFmtId="0" fontId="5" fillId="0" borderId="0" xfId="1" applyFont="1" applyAlignment="1" applyProtection="1"/>
    <xf numFmtId="0" fontId="5" fillId="0" borderId="0" xfId="0" applyFont="1" applyBorder="1" applyAlignment="1">
      <alignment horizontal="left" vertical="center" wrapText="1"/>
    </xf>
    <xf numFmtId="3" fontId="5" fillId="0" borderId="0" xfId="0" applyNumberFormat="1" applyFont="1" applyFill="1" applyBorder="1" applyAlignment="1" applyProtection="1">
      <alignment horizontal="right" vertical="center"/>
    </xf>
    <xf numFmtId="0" fontId="34" fillId="0" borderId="0" xfId="0" applyFont="1"/>
    <xf numFmtId="0" fontId="36" fillId="0" borderId="0" xfId="1" applyFont="1" applyBorder="1" applyAlignment="1" applyProtection="1">
      <alignment vertical="top"/>
    </xf>
    <xf numFmtId="0" fontId="37" fillId="0" borderId="0" xfId="0" applyFont="1" applyFill="1"/>
    <xf numFmtId="0" fontId="38" fillId="0" borderId="0" xfId="1" applyFont="1" applyAlignment="1" applyProtection="1"/>
    <xf numFmtId="0" fontId="38" fillId="0" borderId="0" xfId="0" applyFont="1"/>
    <xf numFmtId="0" fontId="35" fillId="0" borderId="0" xfId="1" applyFont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39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left" vertical="center"/>
    </xf>
    <xf numFmtId="1" fontId="38" fillId="0" borderId="8" xfId="0" applyNumberFormat="1" applyFont="1" applyFill="1" applyBorder="1" applyAlignment="1" applyProtection="1">
      <alignment horizontal="right" vertical="center"/>
    </xf>
    <xf numFmtId="0" fontId="38" fillId="0" borderId="3" xfId="0" applyFont="1" applyBorder="1" applyAlignment="1">
      <alignment horizontal="left" vertical="center" indent="1"/>
    </xf>
    <xf numFmtId="1" fontId="38" fillId="0" borderId="2" xfId="0" applyNumberFormat="1" applyFont="1" applyFill="1" applyBorder="1" applyAlignment="1" applyProtection="1">
      <alignment horizontal="right" vertical="center"/>
    </xf>
    <xf numFmtId="0" fontId="38" fillId="0" borderId="3" xfId="0" applyFont="1" applyBorder="1" applyAlignment="1">
      <alignment vertical="center"/>
    </xf>
    <xf numFmtId="0" fontId="38" fillId="0" borderId="1" xfId="0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horizontal="right" vertical="center"/>
    </xf>
    <xf numFmtId="0" fontId="38" fillId="0" borderId="2" xfId="0" applyFont="1" applyFill="1" applyBorder="1" applyAlignment="1">
      <alignment horizontal="right" vertical="center" wrapText="1"/>
    </xf>
    <xf numFmtId="0" fontId="38" fillId="0" borderId="2" xfId="0" applyFont="1" applyFill="1" applyBorder="1" applyAlignment="1">
      <alignment horizontal="right" vertical="center"/>
    </xf>
    <xf numFmtId="0" fontId="38" fillId="0" borderId="3" xfId="0" applyFont="1" applyBorder="1" applyAlignment="1">
      <alignment horizontal="left" vertical="center" indent="2"/>
    </xf>
    <xf numFmtId="0" fontId="38" fillId="0" borderId="3" xfId="0" applyFont="1" applyBorder="1" applyAlignment="1">
      <alignment horizontal="left" vertical="center" wrapText="1" indent="1"/>
    </xf>
    <xf numFmtId="0" fontId="38" fillId="0" borderId="5" xfId="0" applyFont="1" applyFill="1" applyBorder="1" applyAlignment="1">
      <alignment horizontal="right" vertical="center"/>
    </xf>
    <xf numFmtId="0" fontId="38" fillId="0" borderId="6" xfId="0" applyFont="1" applyFill="1" applyBorder="1" applyAlignment="1">
      <alignment horizontal="right" vertical="center"/>
    </xf>
    <xf numFmtId="3" fontId="46" fillId="0" borderId="1" xfId="0" applyNumberFormat="1" applyFont="1" applyFill="1" applyBorder="1" applyAlignment="1" applyProtection="1">
      <alignment horizontal="right" vertical="center"/>
    </xf>
    <xf numFmtId="3" fontId="46" fillId="0" borderId="2" xfId="0" applyNumberFormat="1" applyFont="1" applyFill="1" applyBorder="1" applyAlignment="1" applyProtection="1">
      <alignment horizontal="right" vertical="center"/>
    </xf>
    <xf numFmtId="3" fontId="46" fillId="0" borderId="5" xfId="0" applyNumberFormat="1" applyFont="1" applyFill="1" applyBorder="1" applyAlignment="1" applyProtection="1">
      <alignment horizontal="right" vertical="center"/>
    </xf>
    <xf numFmtId="3" fontId="46" fillId="0" borderId="6" xfId="0" applyNumberFormat="1" applyFont="1" applyFill="1" applyBorder="1" applyAlignment="1" applyProtection="1">
      <alignment horizontal="right" vertical="center"/>
    </xf>
    <xf numFmtId="0" fontId="46" fillId="0" borderId="3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vertical="center"/>
    </xf>
    <xf numFmtId="3" fontId="44" fillId="0" borderId="8" xfId="0" applyNumberFormat="1" applyFont="1" applyBorder="1" applyAlignment="1">
      <alignment vertical="center"/>
    </xf>
    <xf numFmtId="0" fontId="44" fillId="0" borderId="3" xfId="0" applyFont="1" applyBorder="1" applyAlignment="1">
      <alignment horizontal="left" vertical="center" indent="1"/>
    </xf>
    <xf numFmtId="3" fontId="44" fillId="0" borderId="8" xfId="0" applyNumberFormat="1" applyFont="1" applyFill="1" applyBorder="1" applyAlignment="1">
      <alignment vertical="center"/>
    </xf>
    <xf numFmtId="3" fontId="46" fillId="0" borderId="1" xfId="0" applyNumberFormat="1" applyFont="1" applyBorder="1" applyAlignment="1">
      <alignment horizontal="right" vertical="center"/>
    </xf>
    <xf numFmtId="3" fontId="44" fillId="0" borderId="1" xfId="0" applyNumberFormat="1" applyFont="1" applyFill="1" applyBorder="1" applyAlignment="1">
      <alignment vertical="center" wrapText="1"/>
    </xf>
    <xf numFmtId="3" fontId="46" fillId="0" borderId="1" xfId="0" applyNumberFormat="1" applyFont="1" applyFill="1" applyBorder="1" applyAlignment="1" applyProtection="1">
      <alignment vertical="center"/>
    </xf>
    <xf numFmtId="3" fontId="46" fillId="0" borderId="8" xfId="0" applyNumberFormat="1" applyFont="1" applyFill="1" applyBorder="1" applyAlignment="1" applyProtection="1">
      <alignment vertical="center"/>
    </xf>
    <xf numFmtId="0" fontId="44" fillId="0" borderId="3" xfId="0" applyFont="1" applyBorder="1" applyAlignment="1">
      <alignment vertical="center"/>
    </xf>
    <xf numFmtId="3" fontId="44" fillId="0" borderId="2" xfId="0" applyNumberFormat="1" applyFont="1" applyFill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4" fillId="0" borderId="1" xfId="0" applyNumberFormat="1" applyFont="1" applyBorder="1" applyAlignment="1">
      <alignment vertical="center" wrapText="1"/>
    </xf>
    <xf numFmtId="3" fontId="44" fillId="0" borderId="1" xfId="0" applyNumberFormat="1" applyFont="1" applyFill="1" applyBorder="1" applyAlignment="1" applyProtection="1">
      <alignment vertical="center"/>
    </xf>
    <xf numFmtId="3" fontId="44" fillId="0" borderId="8" xfId="0" applyNumberFormat="1" applyFont="1" applyFill="1" applyBorder="1" applyAlignment="1" applyProtection="1">
      <alignment vertical="center"/>
    </xf>
    <xf numFmtId="0" fontId="44" fillId="0" borderId="4" xfId="0" applyFont="1" applyBorder="1" applyAlignment="1">
      <alignment vertical="center"/>
    </xf>
    <xf numFmtId="3" fontId="44" fillId="0" borderId="5" xfId="0" applyNumberFormat="1" applyFont="1" applyFill="1" applyBorder="1" applyAlignment="1">
      <alignment vertical="center"/>
    </xf>
    <xf numFmtId="0" fontId="44" fillId="0" borderId="0" xfId="0" applyFont="1" applyBorder="1" applyAlignment="1">
      <alignment vertical="center"/>
    </xf>
    <xf numFmtId="3" fontId="44" fillId="0" borderId="0" xfId="0" applyNumberFormat="1" applyFont="1" applyFill="1" applyBorder="1" applyAlignment="1">
      <alignment vertical="center"/>
    </xf>
    <xf numFmtId="0" fontId="50" fillId="0" borderId="0" xfId="0" applyFont="1" applyBorder="1" applyAlignment="1">
      <alignment horizontal="left" vertical="center" indent="3"/>
    </xf>
    <xf numFmtId="0" fontId="43" fillId="0" borderId="0" xfId="0" applyFont="1" applyBorder="1" applyAlignment="1">
      <alignment horizontal="left" vertical="top" wrapText="1"/>
    </xf>
    <xf numFmtId="3" fontId="44" fillId="0" borderId="2" xfId="0" applyNumberFormat="1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3" fontId="44" fillId="0" borderId="6" xfId="0" applyNumberFormat="1" applyFont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3" fontId="44" fillId="0" borderId="1" xfId="0" applyNumberFormat="1" applyFont="1" applyFill="1" applyBorder="1" applyAlignment="1" applyProtection="1">
      <alignment horizontal="right" vertical="center"/>
    </xf>
    <xf numFmtId="3" fontId="44" fillId="0" borderId="2" xfId="0" applyNumberFormat="1" applyFont="1" applyFill="1" applyBorder="1" applyAlignment="1" applyProtection="1">
      <alignment horizontal="right" vertical="center"/>
    </xf>
    <xf numFmtId="3" fontId="46" fillId="0" borderId="10" xfId="0" applyNumberFormat="1" applyFont="1" applyFill="1" applyBorder="1" applyAlignment="1" applyProtection="1">
      <alignment horizontal="right" vertical="center"/>
    </xf>
    <xf numFmtId="3" fontId="44" fillId="0" borderId="5" xfId="0" applyNumberFormat="1" applyFont="1" applyFill="1" applyBorder="1" applyAlignment="1" applyProtection="1">
      <alignment horizontal="right" vertical="center"/>
    </xf>
    <xf numFmtId="3" fontId="44" fillId="0" borderId="6" xfId="0" applyNumberFormat="1" applyFont="1" applyFill="1" applyBorder="1" applyAlignment="1" applyProtection="1">
      <alignment horizontal="right"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3" fontId="45" fillId="0" borderId="1" xfId="0" applyNumberFormat="1" applyFont="1" applyBorder="1" applyAlignment="1">
      <alignment vertical="center"/>
    </xf>
    <xf numFmtId="3" fontId="55" fillId="0" borderId="1" xfId="0" applyNumberFormat="1" applyFont="1" applyBorder="1" applyAlignment="1">
      <alignment vertical="center"/>
    </xf>
    <xf numFmtId="3" fontId="55" fillId="0" borderId="2" xfId="0" applyNumberFormat="1" applyFont="1" applyBorder="1" applyAlignment="1">
      <alignment vertical="center"/>
    </xf>
    <xf numFmtId="3" fontId="53" fillId="0" borderId="1" xfId="0" applyNumberFormat="1" applyFont="1" applyBorder="1" applyAlignment="1">
      <alignment horizontal="right" vertical="center"/>
    </xf>
    <xf numFmtId="3" fontId="53" fillId="0" borderId="1" xfId="0" applyNumberFormat="1" applyFont="1" applyBorder="1" applyAlignment="1">
      <alignment vertical="center"/>
    </xf>
    <xf numFmtId="3" fontId="53" fillId="0" borderId="5" xfId="0" applyNumberFormat="1" applyFont="1" applyBorder="1" applyAlignment="1">
      <alignment horizontal="right" vertical="center"/>
    </xf>
    <xf numFmtId="0" fontId="38" fillId="0" borderId="2" xfId="0" applyFont="1" applyBorder="1" applyAlignment="1">
      <alignment horizontal="center" vertical="center"/>
    </xf>
    <xf numFmtId="0" fontId="38" fillId="0" borderId="4" xfId="0" applyFont="1" applyBorder="1" applyAlignment="1">
      <alignment horizontal="left" vertical="center"/>
    </xf>
    <xf numFmtId="0" fontId="56" fillId="0" borderId="1" xfId="0" applyFont="1" applyBorder="1" applyAlignment="1">
      <alignment horizontal="center" vertical="center" wrapText="1"/>
    </xf>
    <xf numFmtId="3" fontId="38" fillId="0" borderId="1" xfId="0" applyNumberFormat="1" applyFont="1" applyFill="1" applyBorder="1" applyAlignment="1" applyProtection="1">
      <alignment horizontal="right" vertical="center"/>
    </xf>
    <xf numFmtId="3" fontId="38" fillId="0" borderId="2" xfId="0" applyNumberFormat="1" applyFont="1" applyFill="1" applyBorder="1" applyAlignment="1" applyProtection="1">
      <alignment horizontal="right" vertical="center"/>
    </xf>
    <xf numFmtId="0" fontId="38" fillId="0" borderId="3" xfId="0" applyFont="1" applyBorder="1" applyAlignment="1">
      <alignment horizontal="left" vertical="center" wrapText="1" indent="2"/>
    </xf>
    <xf numFmtId="3" fontId="38" fillId="0" borderId="1" xfId="0" applyNumberFormat="1" applyFont="1" applyBorder="1" applyAlignment="1">
      <alignment horizontal="right" vertical="center" wrapText="1"/>
    </xf>
    <xf numFmtId="0" fontId="38" fillId="0" borderId="3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 wrapText="1"/>
    </xf>
    <xf numFmtId="3" fontId="38" fillId="0" borderId="5" xfId="0" applyNumberFormat="1" applyFont="1" applyFill="1" applyBorder="1" applyAlignment="1" applyProtection="1">
      <alignment horizontal="right" vertical="center"/>
    </xf>
    <xf numFmtId="0" fontId="35" fillId="0" borderId="0" xfId="1" applyFont="1" applyBorder="1" applyAlignment="1" applyProtection="1">
      <alignment vertical="center"/>
    </xf>
    <xf numFmtId="3" fontId="18" fillId="0" borderId="0" xfId="0" applyNumberFormat="1" applyFont="1"/>
    <xf numFmtId="0" fontId="38" fillId="0" borderId="0" xfId="1" applyFont="1" applyBorder="1" applyAlignment="1" applyProtection="1">
      <alignment vertical="top"/>
    </xf>
    <xf numFmtId="0" fontId="38" fillId="0" borderId="0" xfId="1" applyFont="1" applyBorder="1" applyAlignment="1" applyProtection="1">
      <alignment horizontal="left" vertical="top"/>
    </xf>
    <xf numFmtId="0" fontId="38" fillId="0" borderId="0" xfId="1" applyFont="1" applyBorder="1" applyAlignment="1" applyProtection="1">
      <alignment vertical="center"/>
    </xf>
    <xf numFmtId="0" fontId="38" fillId="0" borderId="0" xfId="0" applyFont="1" applyFill="1"/>
    <xf numFmtId="0" fontId="40" fillId="0" borderId="0" xfId="1" applyFont="1" applyFill="1" applyAlignment="1" applyProtection="1">
      <alignment vertical="center"/>
    </xf>
    <xf numFmtId="0" fontId="51" fillId="0" borderId="7" xfId="0" applyFont="1" applyBorder="1" applyAlignment="1">
      <alignment vertical="center"/>
    </xf>
    <xf numFmtId="0" fontId="5" fillId="0" borderId="0" xfId="0" applyFont="1" applyAlignment="1">
      <alignment horizontal="left" vertical="top" wrapText="1"/>
    </xf>
    <xf numFmtId="166" fontId="38" fillId="0" borderId="2" xfId="0" applyNumberFormat="1" applyFont="1" applyBorder="1" applyAlignment="1">
      <alignment vertical="center"/>
    </xf>
    <xf numFmtId="165" fontId="38" fillId="0" borderId="2" xfId="0" applyNumberFormat="1" applyFont="1" applyBorder="1" applyAlignment="1">
      <alignment vertical="center"/>
    </xf>
    <xf numFmtId="165" fontId="38" fillId="0" borderId="6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56" fillId="0" borderId="2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vertical="center" wrapText="1"/>
    </xf>
    <xf numFmtId="0" fontId="19" fillId="0" borderId="0" xfId="0" applyFont="1" applyBorder="1"/>
    <xf numFmtId="0" fontId="41" fillId="0" borderId="0" xfId="0" applyFont="1" applyAlignment="1">
      <alignment vertical="center" wrapText="1"/>
    </xf>
    <xf numFmtId="0" fontId="38" fillId="0" borderId="9" xfId="0" applyFont="1" applyFill="1" applyBorder="1" applyAlignment="1">
      <alignment horizontal="right" vertical="center"/>
    </xf>
    <xf numFmtId="1" fontId="5" fillId="0" borderId="0" xfId="0" applyNumberFormat="1" applyFont="1"/>
    <xf numFmtId="0" fontId="38" fillId="0" borderId="4" xfId="0" applyFont="1" applyBorder="1" applyAlignment="1">
      <alignment horizontal="left" vertical="center" wrapText="1" indent="1"/>
    </xf>
    <xf numFmtId="0" fontId="4" fillId="0" borderId="0" xfId="0" applyFont="1" applyBorder="1"/>
    <xf numFmtId="0" fontId="38" fillId="0" borderId="3" xfId="0" applyFont="1" applyFill="1" applyBorder="1" applyAlignment="1">
      <alignment horizontal="left" vertical="center" indent="1"/>
    </xf>
    <xf numFmtId="0" fontId="38" fillId="0" borderId="3" xfId="0" applyFont="1" applyFill="1" applyBorder="1" applyAlignment="1">
      <alignment horizontal="left" vertical="center" indent="2"/>
    </xf>
    <xf numFmtId="0" fontId="33" fillId="0" borderId="7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3" fillId="0" borderId="0" xfId="0" applyFont="1" applyBorder="1" applyAlignment="1">
      <alignment horizontal="left" vertical="center" wrapText="1"/>
    </xf>
    <xf numFmtId="0" fontId="52" fillId="0" borderId="0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/>
    </xf>
    <xf numFmtId="0" fontId="20" fillId="0" borderId="0" xfId="0" applyFont="1"/>
    <xf numFmtId="0" fontId="38" fillId="0" borderId="0" xfId="3" applyFont="1" applyFill="1"/>
    <xf numFmtId="0" fontId="38" fillId="0" borderId="0" xfId="3" applyFont="1"/>
    <xf numFmtId="3" fontId="38" fillId="0" borderId="0" xfId="3" applyNumberFormat="1" applyFont="1"/>
    <xf numFmtId="167" fontId="38" fillId="0" borderId="0" xfId="3" applyNumberFormat="1" applyFont="1"/>
    <xf numFmtId="3" fontId="53" fillId="0" borderId="1" xfId="0" applyNumberFormat="1" applyFont="1" applyFill="1" applyBorder="1" applyAlignment="1" applyProtection="1">
      <alignment horizontal="right" vertical="center"/>
    </xf>
    <xf numFmtId="3" fontId="45" fillId="0" borderId="2" xfId="0" applyNumberFormat="1" applyFont="1" applyFill="1" applyBorder="1" applyAlignment="1" applyProtection="1">
      <alignment horizontal="right" vertical="center"/>
    </xf>
    <xf numFmtId="3" fontId="38" fillId="0" borderId="6" xfId="0" applyNumberFormat="1" applyFont="1" applyFill="1" applyBorder="1" applyAlignment="1" applyProtection="1">
      <alignment horizontal="right" vertical="center"/>
    </xf>
    <xf numFmtId="3" fontId="38" fillId="0" borderId="2" xfId="0" applyNumberFormat="1" applyFont="1" applyBorder="1" applyAlignment="1">
      <alignment horizontal="right" vertical="center" wrapText="1"/>
    </xf>
    <xf numFmtId="0" fontId="33" fillId="0" borderId="0" xfId="3" applyFont="1" applyFill="1" applyAlignment="1">
      <alignment horizontal="left" vertical="center"/>
    </xf>
    <xf numFmtId="0" fontId="38" fillId="0" borderId="8" xfId="3" applyFont="1" applyFill="1" applyBorder="1" applyAlignment="1">
      <alignment horizontal="left" vertical="center" wrapText="1"/>
    </xf>
    <xf numFmtId="0" fontId="38" fillId="0" borderId="0" xfId="3" applyFont="1" applyBorder="1" applyAlignment="1">
      <alignment horizontal="left" vertical="center" indent="1"/>
    </xf>
    <xf numFmtId="0" fontId="38" fillId="0" borderId="0" xfId="3" applyFont="1" applyBorder="1" applyAlignment="1">
      <alignment horizontal="center" vertical="center" wrapText="1"/>
    </xf>
    <xf numFmtId="0" fontId="38" fillId="0" borderId="2" xfId="3" applyFont="1" applyBorder="1" applyAlignment="1">
      <alignment horizontal="center" vertical="center" wrapText="1"/>
    </xf>
    <xf numFmtId="0" fontId="38" fillId="0" borderId="3" xfId="3" applyFont="1" applyBorder="1" applyAlignment="1">
      <alignment horizontal="left" vertical="center" wrapText="1" indent="1"/>
    </xf>
    <xf numFmtId="0" fontId="38" fillId="0" borderId="2" xfId="3" applyFont="1" applyBorder="1" applyAlignment="1">
      <alignment horizontal="right" vertical="center"/>
    </xf>
    <xf numFmtId="0" fontId="38" fillId="0" borderId="7" xfId="3" applyFont="1" applyBorder="1" applyAlignment="1">
      <alignment horizontal="right" vertical="center"/>
    </xf>
    <xf numFmtId="0" fontId="38" fillId="0" borderId="6" xfId="3" applyFont="1" applyBorder="1" applyAlignment="1">
      <alignment horizontal="right" vertical="center"/>
    </xf>
    <xf numFmtId="3" fontId="38" fillId="0" borderId="2" xfId="3" applyNumberFormat="1" applyFont="1" applyBorder="1" applyAlignment="1">
      <alignment horizontal="right" vertical="center" wrapText="1"/>
    </xf>
    <xf numFmtId="0" fontId="38" fillId="0" borderId="1" xfId="3" applyFont="1" applyBorder="1" applyAlignment="1">
      <alignment horizontal="right" vertical="center" wrapText="1"/>
    </xf>
    <xf numFmtId="3" fontId="38" fillId="0" borderId="15" xfId="3" applyNumberFormat="1" applyFont="1" applyBorder="1" applyAlignment="1">
      <alignment horizontal="right" vertical="center" wrapText="1"/>
    </xf>
    <xf numFmtId="0" fontId="38" fillId="0" borderId="5" xfId="3" applyFont="1" applyBorder="1" applyAlignment="1">
      <alignment horizontal="right" vertical="center" wrapText="1"/>
    </xf>
    <xf numFmtId="167" fontId="38" fillId="0" borderId="6" xfId="4" applyNumberFormat="1" applyFont="1" applyBorder="1" applyAlignment="1">
      <alignment horizontal="right" vertical="center" wrapText="1"/>
    </xf>
    <xf numFmtId="0" fontId="38" fillId="0" borderId="8" xfId="3" applyFont="1" applyBorder="1" applyAlignment="1">
      <alignment horizontal="right" vertical="center" wrapText="1"/>
    </xf>
    <xf numFmtId="3" fontId="38" fillId="0" borderId="1" xfId="3" applyNumberFormat="1" applyFont="1" applyBorder="1" applyAlignment="1">
      <alignment horizontal="right" vertical="center" wrapText="1"/>
    </xf>
    <xf numFmtId="0" fontId="38" fillId="0" borderId="1" xfId="3" applyFont="1" applyBorder="1" applyAlignment="1">
      <alignment horizontal="center" vertical="center" wrapText="1"/>
    </xf>
    <xf numFmtId="0" fontId="33" fillId="0" borderId="7" xfId="3" applyFont="1" applyFill="1" applyBorder="1" applyAlignment="1">
      <alignment horizontal="left" vertical="center"/>
    </xf>
    <xf numFmtId="0" fontId="33" fillId="0" borderId="0" xfId="0" applyFont="1" applyBorder="1" applyAlignment="1">
      <alignment horizontal="left" vertical="center"/>
    </xf>
    <xf numFmtId="0" fontId="40" fillId="0" borderId="0" xfId="1" applyFont="1" applyFill="1" applyBorder="1" applyAlignment="1" applyProtection="1">
      <alignment vertical="center"/>
    </xf>
    <xf numFmtId="0" fontId="3" fillId="0" borderId="0" xfId="0" applyFont="1" applyBorder="1"/>
    <xf numFmtId="0" fontId="38" fillId="0" borderId="11" xfId="0" applyFont="1" applyBorder="1" applyAlignment="1">
      <alignment horizontal="center" vertical="center"/>
    </xf>
    <xf numFmtId="0" fontId="52" fillId="0" borderId="7" xfId="0" applyFont="1" applyBorder="1" applyAlignment="1">
      <alignment horizontal="left" vertical="center" wrapText="1"/>
    </xf>
    <xf numFmtId="0" fontId="43" fillId="0" borderId="7" xfId="0" applyFont="1" applyBorder="1" applyAlignment="1">
      <alignment horizontal="left" vertical="center" wrapText="1"/>
    </xf>
    <xf numFmtId="0" fontId="51" fillId="0" borderId="0" xfId="0" applyFont="1" applyBorder="1" applyAlignment="1">
      <alignment vertical="center"/>
    </xf>
    <xf numFmtId="3" fontId="38" fillId="0" borderId="1" xfId="0" applyNumberFormat="1" applyFont="1" applyFill="1" applyBorder="1" applyAlignment="1">
      <alignment horizontal="right" vertical="center" wrapText="1"/>
    </xf>
    <xf numFmtId="3" fontId="38" fillId="0" borderId="2" xfId="0" applyNumberFormat="1" applyFont="1" applyFill="1" applyBorder="1" applyAlignment="1">
      <alignment horizontal="right" vertical="center" wrapText="1"/>
    </xf>
    <xf numFmtId="0" fontId="35" fillId="0" borderId="0" xfId="1" applyFont="1" applyFill="1" applyBorder="1" applyAlignment="1" applyProtection="1">
      <alignment vertical="center" wrapText="1"/>
    </xf>
    <xf numFmtId="0" fontId="38" fillId="0" borderId="8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left" vertical="center" wrapText="1" indent="3"/>
    </xf>
    <xf numFmtId="0" fontId="38" fillId="0" borderId="8" xfId="3" applyFont="1" applyFill="1" applyBorder="1" applyAlignment="1">
      <alignment horizontal="left" vertical="center" wrapText="1" indent="3"/>
    </xf>
    <xf numFmtId="0" fontId="38" fillId="0" borderId="10" xfId="3" applyFont="1" applyBorder="1" applyAlignment="1">
      <alignment horizontal="right" vertical="center" wrapText="1"/>
    </xf>
    <xf numFmtId="3" fontId="49" fillId="0" borderId="8" xfId="0" applyNumberFormat="1" applyFont="1" applyBorder="1" applyAlignment="1">
      <alignment vertical="center"/>
    </xf>
    <xf numFmtId="0" fontId="44" fillId="0" borderId="3" xfId="0" applyFont="1" applyBorder="1" applyAlignment="1">
      <alignment horizontal="left" vertical="center" wrapText="1" indent="3"/>
    </xf>
    <xf numFmtId="0" fontId="44" fillId="0" borderId="3" xfId="0" applyFont="1" applyFill="1" applyBorder="1" applyAlignment="1">
      <alignment horizontal="left" vertical="center" indent="1"/>
    </xf>
    <xf numFmtId="3" fontId="44" fillId="0" borderId="1" xfId="0" applyNumberFormat="1" applyFont="1" applyFill="1" applyBorder="1" applyAlignment="1">
      <alignment vertical="center"/>
    </xf>
    <xf numFmtId="0" fontId="5" fillId="0" borderId="0" xfId="0" applyFont="1" applyFill="1" applyAlignment="1"/>
    <xf numFmtId="0" fontId="44" fillId="0" borderId="4" xfId="0" applyFont="1" applyFill="1" applyBorder="1" applyAlignment="1">
      <alignment horizontal="left" vertical="center" indent="1"/>
    </xf>
    <xf numFmtId="0" fontId="38" fillId="0" borderId="4" xfId="0" applyFont="1" applyBorder="1" applyAlignment="1">
      <alignment horizontal="left" vertical="center" indent="1"/>
    </xf>
    <xf numFmtId="0" fontId="38" fillId="0" borderId="1" xfId="3" applyFont="1" applyBorder="1" applyAlignment="1">
      <alignment horizontal="left" vertical="center" indent="3"/>
    </xf>
    <xf numFmtId="0" fontId="38" fillId="0" borderId="8" xfId="0" applyFont="1" applyBorder="1" applyAlignment="1">
      <alignment horizontal="left" vertical="center" wrapText="1"/>
    </xf>
    <xf numFmtId="3" fontId="49" fillId="0" borderId="2" xfId="0" applyNumberFormat="1" applyFont="1" applyBorder="1" applyAlignment="1">
      <alignment vertical="center"/>
    </xf>
    <xf numFmtId="0" fontId="38" fillId="0" borderId="9" xfId="3" applyFont="1" applyBorder="1" applyAlignment="1">
      <alignment horizontal="left" vertical="center" wrapText="1" indent="1"/>
    </xf>
    <xf numFmtId="0" fontId="44" fillId="0" borderId="3" xfId="0" applyFont="1" applyBorder="1" applyAlignment="1">
      <alignment horizontal="left" vertical="center" wrapText="1" indent="1"/>
    </xf>
    <xf numFmtId="0" fontId="44" fillId="0" borderId="3" xfId="0" applyFont="1" applyBorder="1" applyAlignment="1">
      <alignment horizontal="left" vertical="center" indent="2"/>
    </xf>
    <xf numFmtId="0" fontId="33" fillId="0" borderId="0" xfId="0" applyFont="1" applyBorder="1" applyAlignment="1">
      <alignment horizontal="left" vertical="center" wrapText="1"/>
    </xf>
    <xf numFmtId="0" fontId="40" fillId="0" borderId="0" xfId="1" applyFont="1" applyFill="1" applyAlignment="1" applyProtection="1">
      <alignment horizontal="center" vertical="center"/>
    </xf>
    <xf numFmtId="0" fontId="28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0" fontId="38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/>
    </xf>
    <xf numFmtId="0" fontId="33" fillId="0" borderId="0" xfId="3" applyFont="1" applyFill="1" applyAlignment="1">
      <alignment horizontal="left" vertical="center"/>
    </xf>
    <xf numFmtId="0" fontId="38" fillId="0" borderId="12" xfId="3" applyFont="1" applyBorder="1" applyAlignment="1">
      <alignment horizontal="center" vertical="center"/>
    </xf>
    <xf numFmtId="0" fontId="38" fillId="0" borderId="13" xfId="3" applyFont="1" applyBorder="1" applyAlignment="1">
      <alignment horizontal="center" vertical="center"/>
    </xf>
    <xf numFmtId="0" fontId="38" fillId="0" borderId="14" xfId="3" applyFont="1" applyBorder="1" applyAlignment="1">
      <alignment horizontal="center" vertical="center"/>
    </xf>
    <xf numFmtId="0" fontId="38" fillId="0" borderId="2" xfId="3" applyFont="1" applyBorder="1" applyAlignment="1">
      <alignment horizontal="center" vertical="center" wrapText="1"/>
    </xf>
    <xf numFmtId="0" fontId="38" fillId="0" borderId="8" xfId="3" applyFont="1" applyBorder="1" applyAlignment="1">
      <alignment horizontal="center" vertical="center" wrapText="1"/>
    </xf>
    <xf numFmtId="0" fontId="51" fillId="0" borderId="2" xfId="3" applyFont="1" applyBorder="1" applyAlignment="1">
      <alignment horizontal="center" vertical="center"/>
    </xf>
    <xf numFmtId="0" fontId="51" fillId="0" borderId="8" xfId="3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51" fillId="0" borderId="8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/>
    </xf>
    <xf numFmtId="0" fontId="43" fillId="0" borderId="0" xfId="0" applyFont="1" applyBorder="1" applyAlignment="1">
      <alignment horizontal="left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38" fillId="0" borderId="3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top" wrapText="1"/>
    </xf>
    <xf numFmtId="0" fontId="48" fillId="0" borderId="1" xfId="0" applyFont="1" applyBorder="1" applyAlignment="1">
      <alignment horizontal="center" vertical="top"/>
    </xf>
    <xf numFmtId="0" fontId="48" fillId="0" borderId="2" xfId="0" applyFont="1" applyBorder="1" applyAlignment="1">
      <alignment horizontal="center" vertical="top"/>
    </xf>
    <xf numFmtId="0" fontId="28" fillId="0" borderId="0" xfId="0" applyFont="1" applyBorder="1" applyAlignment="1">
      <alignment horizontal="left" vertical="top" wrapText="1"/>
    </xf>
    <xf numFmtId="0" fontId="52" fillId="0" borderId="0" xfId="0" applyFont="1" applyBorder="1" applyAlignment="1">
      <alignment horizontal="left" vertical="center" wrapText="1"/>
    </xf>
    <xf numFmtId="0" fontId="53" fillId="0" borderId="3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39" fillId="0" borderId="3" xfId="0" applyFont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51" fillId="0" borderId="2" xfId="0" applyFont="1" applyFill="1" applyBorder="1" applyAlignment="1">
      <alignment horizontal="center" vertical="center" wrapText="1"/>
    </xf>
    <xf numFmtId="0" fontId="51" fillId="0" borderId="8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58" fillId="0" borderId="8" xfId="0" applyFont="1" applyFill="1" applyBorder="1" applyAlignment="1">
      <alignment horizontal="center" vertical="center" wrapText="1"/>
    </xf>
  </cellXfs>
  <cellStyles count="5">
    <cellStyle name="Dziesiętny 2" xfId="4" xr:uid="{2A4ACE5A-F35E-4382-A0ED-4316EA5E8A17}"/>
    <cellStyle name="Hiperłącze" xfId="1" builtinId="8"/>
    <cellStyle name="Normalny" xfId="0" builtinId="0"/>
    <cellStyle name="Normalny 2" xfId="3" xr:uid="{D5422DB3-AA4C-46B6-A3AD-7B45F898D032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F-4E75-A664-195F6597793E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7CF-4E75-A664-195F6597793E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7CF-4E75-A664-195F6597793E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F-4E75-A664-195F6597793E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F-4E75-A664-195F659779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CF-4E75-A664-195F65977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C29-4592-AB7C-A5F0029AA1D2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C29-4592-AB7C-A5F0029AA1D2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29-4592-AB7C-A5F0029AA1D2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9-4592-AB7C-A5F0029AA1D2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29-4592-AB7C-A5F0029AA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id="{00000000-0008-0000-08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id="{00000000-0008-0000-08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4"/>
  <sheetViews>
    <sheetView workbookViewId="0">
      <selection activeCell="A19" sqref="A19"/>
    </sheetView>
  </sheetViews>
  <sheetFormatPr defaultColWidth="9" defaultRowHeight="12"/>
  <cols>
    <col min="1" max="1" width="106.25" style="18" customWidth="1"/>
    <col min="2" max="7" width="9" style="18"/>
    <col min="8" max="8" width="8.875" style="18" customWidth="1"/>
    <col min="9" max="16384" width="9" style="18"/>
  </cols>
  <sheetData>
    <row r="1" spans="1:16384" ht="24" customHeight="1">
      <c r="A1" s="55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45" customFormat="1" ht="24" customHeight="1">
      <c r="A2" s="126" t="s">
        <v>134</v>
      </c>
      <c r="B2" s="50"/>
      <c r="C2" s="50"/>
      <c r="D2" s="50"/>
      <c r="E2" s="50"/>
      <c r="F2" s="50"/>
      <c r="G2" s="50"/>
      <c r="H2" s="50"/>
      <c r="I2" s="50"/>
      <c r="J2" s="50"/>
    </row>
    <row r="3" spans="1:16384" s="45" customFormat="1" ht="24" customHeight="1">
      <c r="A3" s="126" t="s">
        <v>137</v>
      </c>
      <c r="B3" s="50"/>
      <c r="C3" s="50"/>
      <c r="D3" s="50"/>
      <c r="E3" s="50"/>
      <c r="F3" s="50"/>
      <c r="G3" s="50"/>
      <c r="H3" s="50"/>
      <c r="I3" s="50"/>
      <c r="J3" s="50"/>
    </row>
    <row r="4" spans="1:16384" s="45" customFormat="1" ht="24" customHeight="1">
      <c r="A4" s="191" t="s">
        <v>138</v>
      </c>
      <c r="B4" s="54"/>
      <c r="C4" s="54"/>
      <c r="D4" s="54"/>
      <c r="E4" s="54"/>
      <c r="F4" s="54"/>
      <c r="G4" s="54"/>
      <c r="H4" s="54"/>
      <c r="I4" s="54"/>
      <c r="J4" s="54"/>
    </row>
    <row r="5" spans="1:16384" s="45" customFormat="1" ht="24" customHeight="1">
      <c r="A5" s="126" t="s">
        <v>92</v>
      </c>
      <c r="B5" s="51"/>
      <c r="C5" s="51"/>
      <c r="D5" s="51"/>
      <c r="E5" s="51"/>
      <c r="F5" s="51"/>
      <c r="G5" s="51"/>
      <c r="H5" s="51"/>
      <c r="I5" s="51"/>
      <c r="J5" s="51"/>
    </row>
    <row r="6" spans="1:16384" s="45" customFormat="1" ht="24" customHeight="1">
      <c r="A6" s="126" t="s">
        <v>82</v>
      </c>
      <c r="B6" s="51"/>
      <c r="C6" s="51"/>
      <c r="D6" s="51"/>
      <c r="E6" s="51"/>
      <c r="F6" s="51"/>
      <c r="G6" s="51"/>
      <c r="H6" s="51"/>
      <c r="I6" s="51"/>
      <c r="J6" s="51"/>
    </row>
    <row r="7" spans="1:16384" s="129" customFormat="1" ht="24" customHeight="1">
      <c r="A7" s="130" t="s">
        <v>91</v>
      </c>
      <c r="B7" s="131"/>
      <c r="C7" s="131"/>
      <c r="D7" s="131"/>
      <c r="E7" s="131"/>
      <c r="F7" s="131"/>
      <c r="G7" s="131"/>
      <c r="H7" s="131"/>
      <c r="I7" s="131"/>
      <c r="J7" s="131"/>
    </row>
    <row r="8" spans="1:16384" s="129" customFormat="1" ht="24" customHeight="1">
      <c r="A8" s="130" t="s">
        <v>90</v>
      </c>
      <c r="B8" s="131"/>
      <c r="C8" s="131"/>
      <c r="D8" s="131"/>
      <c r="E8" s="131"/>
      <c r="F8" s="131"/>
      <c r="G8" s="131"/>
      <c r="H8" s="131"/>
      <c r="I8" s="131"/>
      <c r="J8" s="131"/>
    </row>
    <row r="9" spans="1:16384" s="129" customFormat="1" ht="24" customHeight="1">
      <c r="A9" s="130" t="s">
        <v>89</v>
      </c>
      <c r="B9" s="128"/>
      <c r="C9" s="128"/>
      <c r="D9" s="128"/>
      <c r="E9" s="128"/>
      <c r="F9" s="128"/>
      <c r="G9" s="128"/>
      <c r="H9" s="128"/>
      <c r="I9" s="128"/>
      <c r="J9" s="128"/>
    </row>
    <row r="10" spans="1:16384" s="129" customFormat="1" ht="24" customHeight="1">
      <c r="A10" s="130" t="s">
        <v>133</v>
      </c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6384" s="53" customFormat="1" ht="24" customHeight="1">
      <c r="A11" s="130" t="s">
        <v>132</v>
      </c>
      <c r="B11" s="131"/>
      <c r="C11" s="131"/>
      <c r="D11" s="131"/>
      <c r="E11" s="131"/>
      <c r="F11" s="131"/>
      <c r="G11" s="131"/>
      <c r="H11" s="131"/>
      <c r="I11" s="131"/>
      <c r="J11" s="131"/>
    </row>
    <row r="12" spans="1:16384" ht="14.1" customHeight="1">
      <c r="A12" s="52"/>
      <c r="B12" s="53"/>
      <c r="C12" s="53"/>
      <c r="D12" s="53"/>
      <c r="E12" s="53"/>
      <c r="F12" s="53"/>
      <c r="G12" s="53"/>
      <c r="H12" s="53"/>
      <c r="I12" s="53"/>
      <c r="J12" s="53"/>
    </row>
    <row r="13" spans="1:16384" ht="14.1" customHeight="1">
      <c r="A13" s="46"/>
    </row>
    <row r="14" spans="1:16384" ht="24" customHeight="1">
      <c r="A14" s="143" t="s">
        <v>93</v>
      </c>
      <c r="B14" s="143"/>
      <c r="C14" s="143"/>
      <c r="D14" s="143"/>
      <c r="E14" s="143"/>
      <c r="F14" s="143"/>
      <c r="G14" s="143"/>
      <c r="H14" s="143"/>
    </row>
    <row r="15" spans="1:16384" ht="30" customHeight="1">
      <c r="A15" s="140" t="s">
        <v>94</v>
      </c>
      <c r="B15" s="141"/>
      <c r="C15" s="141"/>
      <c r="D15" s="141"/>
      <c r="E15" s="141"/>
      <c r="F15" s="141"/>
      <c r="G15" s="141"/>
      <c r="H15" s="141"/>
    </row>
    <row r="16" spans="1:16384" ht="20.100000000000001" customHeight="1">
      <c r="A16" s="140" t="s">
        <v>95</v>
      </c>
      <c r="B16" s="141"/>
      <c r="C16" s="141"/>
      <c r="D16" s="141"/>
      <c r="E16" s="141"/>
      <c r="F16" s="141"/>
      <c r="G16" s="141"/>
      <c r="H16" s="141"/>
    </row>
    <row r="17" spans="1:8" ht="20.100000000000001" customHeight="1">
      <c r="A17" s="140" t="s">
        <v>96</v>
      </c>
      <c r="B17" s="141"/>
      <c r="C17" s="141"/>
      <c r="D17" s="141"/>
      <c r="E17" s="141"/>
      <c r="F17" s="141"/>
      <c r="G17" s="141"/>
      <c r="H17" s="141"/>
    </row>
    <row r="18" spans="1:8" ht="20.100000000000001" customHeight="1">
      <c r="A18" s="46"/>
    </row>
    <row r="19" spans="1:8" ht="20.100000000000001" customHeight="1">
      <c r="A19" s="46"/>
    </row>
    <row r="20" spans="1:8" ht="20.100000000000001" customHeight="1">
      <c r="A20" s="46"/>
    </row>
    <row r="21" spans="1:8" ht="20.100000000000001" customHeight="1">
      <c r="A21" s="46"/>
    </row>
    <row r="22" spans="1:8" ht="20.100000000000001" customHeight="1">
      <c r="A22" s="46"/>
    </row>
    <row r="23" spans="1:8" ht="20.100000000000001" customHeight="1">
      <c r="A23" s="46"/>
    </row>
    <row r="24" spans="1:8" ht="20.100000000000001" customHeight="1">
      <c r="A24" s="46"/>
    </row>
  </sheetData>
  <hyperlinks>
    <hyperlink ref="A4" location="Tabl.3!A1" display="Tablica 3. Liczba pracujących zajmujących się działalnością windykacyjną w badanych podmiotach według zakresu prowadzonej działalności" xr:uid="{00000000-0004-0000-0000-000006000000}"/>
    <hyperlink ref="A3" location="Tabl.2!A1" display="Tablica 2. Forma organizacyjno-prawna i dominujący udziałowcy podmiotów prowadzących działalność windykacyjną w 2022 r." xr:uid="{00000000-0004-0000-0000-000007000000}"/>
    <hyperlink ref="A2" location="Tabl.1!A1" display="Tablica 1. Podmioty prowadzące działalność windykacyjną według wybranych kryteriów" xr:uid="{00000000-0004-0000-0000-000008000000}"/>
    <hyperlink ref="A10:H10" location="Tabl.11!A1" display="Tablica 11. Wybrane pozycje bilansu 64 podmiotów prowadzących działalność windykacyjną 3  " xr:uid="{00000000-0004-0000-0000-00000F000000}"/>
    <hyperlink ref="A2:H2" location="Tabl.1!A1" display="Tablica 1. Podmioty prowadzące działalność windykacyjną według formy prawnej i zakresu działalności" xr:uid="{00000000-0004-0000-0000-000010000000}"/>
    <hyperlink ref="A2:J2" location="Tabl.1!A1" display="Tablica 1. Podmioty prowadzące działalność windykacyjną według formy prawnej i zakresu działalności" xr:uid="{00000000-0004-0000-0000-000011000000}"/>
    <hyperlink ref="A9:J9" location="Tabl.10!A1" display="Tablica 10.Źródła finansowania nabytych wierzytelności " xr:uid="{00000000-0004-0000-0000-000017000000}"/>
    <hyperlink ref="A10:J10" location="Tabl.11!A1" display="Tablica 11. Wybrane pozycje bilansu 64 podmiotów prowadzących działalność windykacyjną 3  " xr:uid="{00000000-0004-0000-0000-000018000000}"/>
    <hyperlink ref="A4:H4" location="Tabl.3!A1" display="Tablica 3. Liczba pracujących zajmujących się działalnością windykacyjną w podmiotach według zakresu prowadzonej działalności" xr:uid="{00000000-0004-0000-0000-00001C000000}"/>
    <hyperlink ref="A3:H3" location="Tabl.2!A1" display="Tablica 2. Liczba podmiotów prowadzących działalność windykacyjną według przeważającego udziałowca w kapitale podstawowym" xr:uid="{00000000-0004-0000-0000-00001D000000}"/>
    <hyperlink ref="A3:J3" location="Tabl.2!A1" display="Tablica 2. Liczba podmiotów prowadzących działalność windykacyjną według przeważającego udziałowca w kapitale podstawowym" xr:uid="{00000000-0004-0000-0000-00001E000000}"/>
    <hyperlink ref="A10" location="Tabl.9!A1" display="Tablica 9. Wybrane pozycje bilansu 73 podmiotów prowadzących działalność windykacyjną  " xr:uid="{6DCE567C-7F5B-4F81-ADB2-D5482980FE19}"/>
    <hyperlink ref="A9" location="Tabl.8!A1" display="Tablica 8. Źródła finansowania nabytych wierzytelności w 2024 r." xr:uid="{7163AF5A-BF11-44C3-BA6B-AAEFEFD4E8FB}"/>
    <hyperlink ref="A5" location="Tabl.4!A1" display="Tablica 4. Liczba i wartość wierzytelności (wg wartości nominalnej) przyjętych do obsługi w 2023 r." xr:uid="{3198AC1A-AD64-4F2C-BFBE-91DAC846E900}"/>
    <hyperlink ref="A6" location="Tabl.5!A1" display="Tablica 5. Liczba i wartość czynnych wierzytelności (wg wartości nominalnej) w obsłudze " xr:uid="{20C1F7FE-4302-41A8-9AB1-D5CB6C7B48E0}"/>
    <hyperlink ref="A7" location="Tabl.6!A1" display="Tablica 6. Liczba i wartość wierzytelności przyjętych do obsługi według wierzycieli pierwotnych w 2024 r." xr:uid="{5CC5101C-0180-49E1-93A8-008A7ADC892A}"/>
    <hyperlink ref="A8" location="Tabl.7!A1" display="Tablica 7. Koszty przypisane i związane bezpośrednio z obsługą wierzytelności (koszty sądowe, egzekucyjne i inne) w 2024 r." xr:uid="{A1632A92-13E7-4108-8DB6-8D28177DC7CF}"/>
    <hyperlink ref="A11" location="Tabl.10!A1" display="Tablica 10. Wybrane pozycje rachunku zysku i strat 73 podmiotów prowadzących działalność windykacyjną " xr:uid="{ED861FA9-6842-48E0-BFF4-C029153905DB}"/>
  </hyperlink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3"/>
  <sheetViews>
    <sheetView workbookViewId="0">
      <selection activeCell="B5" sqref="B5:B10"/>
    </sheetView>
  </sheetViews>
  <sheetFormatPr defaultColWidth="9" defaultRowHeight="15"/>
  <cols>
    <col min="1" max="1" width="45" style="20" customWidth="1"/>
    <col min="2" max="2" width="16.625" style="20" customWidth="1"/>
    <col min="3" max="16384" width="9" style="20"/>
  </cols>
  <sheetData>
    <row r="1" spans="1:4" ht="30" customHeight="1">
      <c r="A1" s="209" t="s">
        <v>89</v>
      </c>
      <c r="B1" s="209"/>
      <c r="C1" s="210" t="s">
        <v>84</v>
      </c>
      <c r="D1" s="210"/>
    </row>
    <row r="2" spans="1:4" s="37" customFormat="1" ht="12" customHeight="1">
      <c r="A2" s="150"/>
      <c r="B2" s="150"/>
      <c r="C2" s="183"/>
    </row>
    <row r="3" spans="1:4" s="27" customFormat="1" ht="16.5" customHeight="1">
      <c r="A3" s="213" t="s">
        <v>50</v>
      </c>
      <c r="B3" s="185" t="s">
        <v>43</v>
      </c>
    </row>
    <row r="4" spans="1:4" s="18" customFormat="1" ht="13.9" customHeight="1">
      <c r="A4" s="213"/>
      <c r="B4" s="116" t="s">
        <v>49</v>
      </c>
    </row>
    <row r="5" spans="1:4" s="18" customFormat="1" ht="21" customHeight="1">
      <c r="A5" s="57" t="s">
        <v>87</v>
      </c>
      <c r="B5" s="135">
        <v>31</v>
      </c>
    </row>
    <row r="6" spans="1:4" s="18" customFormat="1" ht="21" customHeight="1">
      <c r="A6" s="57" t="s">
        <v>44</v>
      </c>
      <c r="B6" s="136">
        <v>1</v>
      </c>
    </row>
    <row r="7" spans="1:4" s="18" customFormat="1" ht="21" customHeight="1">
      <c r="A7" s="57" t="s">
        <v>45</v>
      </c>
      <c r="B7" s="136">
        <v>10</v>
      </c>
    </row>
    <row r="8" spans="1:4" s="18" customFormat="1" ht="21" customHeight="1">
      <c r="A8" s="57" t="s">
        <v>46</v>
      </c>
      <c r="B8" s="136">
        <v>8.5</v>
      </c>
    </row>
    <row r="9" spans="1:4" s="18" customFormat="1" ht="17.25" customHeight="1">
      <c r="A9" s="57" t="s">
        <v>47</v>
      </c>
      <c r="B9" s="136">
        <v>41.5</v>
      </c>
    </row>
    <row r="10" spans="1:4" s="18" customFormat="1" ht="20.25" customHeight="1">
      <c r="A10" s="117" t="s">
        <v>48</v>
      </c>
      <c r="B10" s="137">
        <v>8</v>
      </c>
    </row>
    <row r="11" spans="1:4" s="37" customFormat="1">
      <c r="B11" s="38"/>
    </row>
    <row r="12" spans="1:4">
      <c r="A12" s="21"/>
    </row>
    <row r="13" spans="1:4">
      <c r="A13" s="44"/>
    </row>
  </sheetData>
  <mergeCells count="3">
    <mergeCell ref="A1:B1"/>
    <mergeCell ref="A3:A4"/>
    <mergeCell ref="C1:D1"/>
  </mergeCells>
  <hyperlinks>
    <hyperlink ref="C1" location="'spis tablic'!A1" display="Powrót do spisu tablic" xr:uid="{ECBEFCDA-A8FE-4669-BF56-3A1BFC6775FB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9B2D-2886-4AD2-844D-424B4513ECFD}">
  <sheetPr>
    <pageSetUpPr fitToPage="1"/>
  </sheetPr>
  <dimension ref="A1:E49"/>
  <sheetViews>
    <sheetView workbookViewId="0">
      <selection activeCell="B44" sqref="B44"/>
    </sheetView>
  </sheetViews>
  <sheetFormatPr defaultColWidth="9" defaultRowHeight="11.25"/>
  <cols>
    <col min="1" max="1" width="40.625" style="12" customWidth="1"/>
    <col min="2" max="3" width="20.625" style="12" customWidth="1"/>
    <col min="4" max="16384" width="9" style="12"/>
  </cols>
  <sheetData>
    <row r="1" spans="1:5" ht="30" customHeight="1">
      <c r="A1" s="209" t="s">
        <v>131</v>
      </c>
      <c r="B1" s="209"/>
      <c r="C1" s="209"/>
      <c r="D1" s="210" t="s">
        <v>84</v>
      </c>
      <c r="E1" s="210"/>
    </row>
    <row r="2" spans="1:5" ht="12" customHeight="1">
      <c r="A2" s="154"/>
      <c r="B2" s="154"/>
      <c r="C2" s="154"/>
      <c r="D2" s="132"/>
    </row>
    <row r="3" spans="1:5" ht="48" customHeight="1">
      <c r="A3" s="244" t="s">
        <v>50</v>
      </c>
      <c r="B3" s="245" t="s">
        <v>113</v>
      </c>
      <c r="C3" s="246"/>
    </row>
    <row r="4" spans="1:5" s="29" customFormat="1" ht="18.75" customHeight="1">
      <c r="A4" s="244"/>
      <c r="B4" s="118" t="s">
        <v>112</v>
      </c>
      <c r="C4" s="139">
        <v>2025</v>
      </c>
      <c r="D4" s="142"/>
    </row>
    <row r="5" spans="1:5" ht="23.45" customHeight="1">
      <c r="A5" s="244"/>
      <c r="B5" s="247" t="s">
        <v>146</v>
      </c>
      <c r="C5" s="248"/>
    </row>
    <row r="6" spans="1:5" s="22" customFormat="1" ht="21" customHeight="1">
      <c r="A6" s="67" t="s">
        <v>20</v>
      </c>
      <c r="B6" s="119">
        <v>11975664</v>
      </c>
      <c r="C6" s="120">
        <v>13527781</v>
      </c>
    </row>
    <row r="7" spans="1:5" ht="18" customHeight="1">
      <c r="A7" s="121" t="s">
        <v>51</v>
      </c>
      <c r="B7" s="119">
        <v>53479</v>
      </c>
      <c r="C7" s="120">
        <v>112291</v>
      </c>
    </row>
    <row r="8" spans="1:5" ht="20.100000000000001" customHeight="1">
      <c r="A8" s="121" t="s">
        <v>52</v>
      </c>
      <c r="B8" s="119">
        <v>111886</v>
      </c>
      <c r="C8" s="120">
        <v>142731</v>
      </c>
    </row>
    <row r="9" spans="1:5" ht="20.100000000000001" customHeight="1">
      <c r="A9" s="121" t="s">
        <v>53</v>
      </c>
      <c r="B9" s="119">
        <v>381476</v>
      </c>
      <c r="C9" s="120">
        <v>358884</v>
      </c>
    </row>
    <row r="10" spans="1:5" ht="20.100000000000001" customHeight="1">
      <c r="A10" s="121" t="s">
        <v>54</v>
      </c>
      <c r="B10" s="119">
        <v>11396642</v>
      </c>
      <c r="C10" s="120">
        <v>12867979</v>
      </c>
    </row>
    <row r="11" spans="1:5" ht="27.95" customHeight="1">
      <c r="A11" s="121" t="s">
        <v>55</v>
      </c>
      <c r="B11" s="119">
        <v>32181</v>
      </c>
      <c r="C11" s="120">
        <v>45896</v>
      </c>
    </row>
    <row r="12" spans="1:5" s="22" customFormat="1" ht="20.100000000000001" customHeight="1">
      <c r="A12" s="67" t="s">
        <v>21</v>
      </c>
      <c r="B12" s="119">
        <v>1618550</v>
      </c>
      <c r="C12" s="120">
        <v>1883295</v>
      </c>
    </row>
    <row r="13" spans="1:5" ht="19.5" customHeight="1">
      <c r="A13" s="121" t="s">
        <v>56</v>
      </c>
      <c r="B13" s="189" t="s">
        <v>88</v>
      </c>
      <c r="C13" s="190" t="s">
        <v>88</v>
      </c>
    </row>
    <row r="14" spans="1:5" ht="20.100000000000001" customHeight="1">
      <c r="A14" s="121" t="s">
        <v>57</v>
      </c>
      <c r="B14" s="119">
        <v>522675</v>
      </c>
      <c r="C14" s="120">
        <v>443021</v>
      </c>
    </row>
    <row r="15" spans="1:5" ht="20.100000000000001" customHeight="1">
      <c r="A15" s="121" t="s">
        <v>58</v>
      </c>
      <c r="B15" s="119">
        <v>1042117</v>
      </c>
      <c r="C15" s="120">
        <v>1395604</v>
      </c>
    </row>
    <row r="16" spans="1:5" ht="27.95" customHeight="1">
      <c r="A16" s="121" t="s">
        <v>59</v>
      </c>
      <c r="B16" s="122" t="s">
        <v>88</v>
      </c>
      <c r="C16" s="163" t="s">
        <v>88</v>
      </c>
    </row>
    <row r="17" spans="1:3" ht="20.100000000000001" customHeight="1">
      <c r="A17" s="67" t="s">
        <v>22</v>
      </c>
      <c r="B17" s="189" t="s">
        <v>88</v>
      </c>
      <c r="C17" s="190" t="s">
        <v>88</v>
      </c>
    </row>
    <row r="18" spans="1:3" ht="20.100000000000001" customHeight="1">
      <c r="A18" s="67" t="s">
        <v>23</v>
      </c>
      <c r="B18" s="189" t="s">
        <v>88</v>
      </c>
      <c r="C18" s="190" t="s">
        <v>88</v>
      </c>
    </row>
    <row r="19" spans="1:3" ht="20.100000000000001" customHeight="1">
      <c r="A19" s="123" t="s">
        <v>24</v>
      </c>
      <c r="B19" s="119">
        <v>13601117</v>
      </c>
      <c r="C19" s="120">
        <v>15419515</v>
      </c>
    </row>
    <row r="20" spans="1:3" s="22" customFormat="1" ht="20.100000000000001" customHeight="1">
      <c r="A20" s="67" t="s">
        <v>25</v>
      </c>
      <c r="B20" s="119">
        <v>6547526</v>
      </c>
      <c r="C20" s="120">
        <v>7960925</v>
      </c>
    </row>
    <row r="21" spans="1:3" s="22" customFormat="1" ht="20.100000000000001" customHeight="1">
      <c r="A21" s="193" t="s">
        <v>124</v>
      </c>
      <c r="B21" s="119"/>
      <c r="C21" s="120"/>
    </row>
    <row r="22" spans="1:3" ht="20.100000000000001" customHeight="1">
      <c r="A22" s="121" t="s">
        <v>60</v>
      </c>
      <c r="B22" s="119">
        <v>358087</v>
      </c>
      <c r="C22" s="120">
        <v>365720</v>
      </c>
    </row>
    <row r="23" spans="1:3" ht="20.100000000000001" customHeight="1">
      <c r="A23" s="121" t="s">
        <v>61</v>
      </c>
      <c r="B23" s="119">
        <v>868332</v>
      </c>
      <c r="C23" s="120">
        <v>1043724</v>
      </c>
    </row>
    <row r="24" spans="1:3" ht="25.9" customHeight="1">
      <c r="A24" s="121" t="s">
        <v>62</v>
      </c>
      <c r="B24" s="122">
        <v>247245</v>
      </c>
      <c r="C24" s="163">
        <v>441196</v>
      </c>
    </row>
    <row r="25" spans="1:3" ht="20.100000000000001" customHeight="1">
      <c r="A25" s="121" t="s">
        <v>63</v>
      </c>
      <c r="B25" s="119">
        <v>1472599</v>
      </c>
      <c r="C25" s="120">
        <v>1595329</v>
      </c>
    </row>
    <row r="26" spans="1:3" ht="20.100000000000001" customHeight="1">
      <c r="A26" s="67" t="s">
        <v>26</v>
      </c>
      <c r="B26" s="119">
        <v>7053591</v>
      </c>
      <c r="C26" s="120">
        <v>7458590</v>
      </c>
    </row>
    <row r="27" spans="1:3" ht="20.100000000000001" customHeight="1">
      <c r="A27" s="121" t="s">
        <v>64</v>
      </c>
      <c r="B27" s="119">
        <v>387233</v>
      </c>
      <c r="C27" s="120">
        <v>397662</v>
      </c>
    </row>
    <row r="28" spans="1:3" ht="20.100000000000001" customHeight="1">
      <c r="A28" s="121" t="s">
        <v>65</v>
      </c>
      <c r="B28" s="119">
        <v>5072435</v>
      </c>
      <c r="C28" s="120">
        <v>5313160</v>
      </c>
    </row>
    <row r="29" spans="1:3" ht="20.100000000000001" customHeight="1">
      <c r="A29" s="121" t="s">
        <v>66</v>
      </c>
      <c r="B29" s="119">
        <v>1038045</v>
      </c>
      <c r="C29" s="120">
        <v>1267214</v>
      </c>
    </row>
    <row r="30" spans="1:3" ht="20.100000000000001" customHeight="1">
      <c r="A30" s="121" t="s">
        <v>67</v>
      </c>
      <c r="B30" s="119">
        <v>555878</v>
      </c>
      <c r="C30" s="120">
        <v>480554</v>
      </c>
    </row>
    <row r="31" spans="1:3" ht="17.25" customHeight="1">
      <c r="A31" s="124" t="s">
        <v>27</v>
      </c>
      <c r="B31" s="125">
        <v>13601117</v>
      </c>
      <c r="C31" s="162">
        <v>15419515</v>
      </c>
    </row>
    <row r="32" spans="1:3" ht="14.1" customHeight="1">
      <c r="A32" s="2"/>
      <c r="B32" s="15"/>
      <c r="C32" s="15"/>
    </row>
    <row r="33" spans="1:3" s="21" customFormat="1" ht="24.75" customHeight="1">
      <c r="A33" s="243" t="s">
        <v>147</v>
      </c>
      <c r="B33" s="243"/>
      <c r="C33" s="243"/>
    </row>
    <row r="34" spans="1:3">
      <c r="A34" s="24"/>
    </row>
    <row r="35" spans="1:3">
      <c r="A35" s="13"/>
      <c r="C35" s="14"/>
    </row>
    <row r="36" spans="1:3">
      <c r="C36" s="14"/>
    </row>
    <row r="37" spans="1:3">
      <c r="C37" s="14"/>
    </row>
    <row r="38" spans="1:3">
      <c r="C38" s="14"/>
    </row>
    <row r="39" spans="1:3">
      <c r="C39" s="14"/>
    </row>
    <row r="40" spans="1:3">
      <c r="A40" s="13"/>
      <c r="C40" s="14"/>
    </row>
    <row r="41" spans="1:3">
      <c r="C41" s="14"/>
    </row>
    <row r="42" spans="1:3">
      <c r="C42" s="14"/>
    </row>
    <row r="43" spans="1:3">
      <c r="B43" s="14"/>
      <c r="C43" s="14"/>
    </row>
    <row r="44" spans="1:3">
      <c r="B44" s="14"/>
      <c r="C44" s="14"/>
    </row>
    <row r="45" spans="1:3">
      <c r="C45" s="14"/>
    </row>
    <row r="46" spans="1:3">
      <c r="C46" s="14"/>
    </row>
    <row r="47" spans="1:3">
      <c r="C47" s="14"/>
    </row>
    <row r="48" spans="1:3">
      <c r="C48" s="14"/>
    </row>
    <row r="49" spans="3:3">
      <c r="C49" s="14"/>
    </row>
  </sheetData>
  <mergeCells count="6">
    <mergeCell ref="D1:E1"/>
    <mergeCell ref="A33:C33"/>
    <mergeCell ref="A1:C1"/>
    <mergeCell ref="A3:A5"/>
    <mergeCell ref="B3:C3"/>
    <mergeCell ref="B5:C5"/>
  </mergeCells>
  <hyperlinks>
    <hyperlink ref="D1" location="'spis tablic'!A1" display="Powrót do spisu tablic" xr:uid="{CC8978BF-5160-49EB-A747-6BD734C0E214}"/>
  </hyperlink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8"/>
  <sheetViews>
    <sheetView zoomScaleNormal="100" workbookViewId="0">
      <selection activeCell="H17" sqref="H17"/>
    </sheetView>
  </sheetViews>
  <sheetFormatPr defaultColWidth="9" defaultRowHeight="11.25"/>
  <cols>
    <col min="1" max="1" width="40.625" style="12" customWidth="1"/>
    <col min="2" max="3" width="20.625" style="12" customWidth="1"/>
    <col min="4" max="16384" width="9" style="12"/>
  </cols>
  <sheetData>
    <row r="1" spans="1:5" s="21" customFormat="1" ht="30" customHeight="1">
      <c r="A1" s="209" t="s">
        <v>132</v>
      </c>
      <c r="B1" s="209"/>
      <c r="C1" s="209"/>
      <c r="D1" s="210" t="s">
        <v>84</v>
      </c>
      <c r="E1" s="210"/>
    </row>
    <row r="2" spans="1:5" s="184" customFormat="1" ht="12" customHeight="1">
      <c r="A2" s="182"/>
      <c r="B2" s="182"/>
      <c r="C2" s="182"/>
      <c r="D2" s="183"/>
    </row>
    <row r="3" spans="1:5" ht="45" customHeight="1">
      <c r="A3" s="244" t="s">
        <v>50</v>
      </c>
      <c r="B3" s="245" t="s">
        <v>113</v>
      </c>
      <c r="C3" s="246"/>
    </row>
    <row r="4" spans="1:5" s="21" customFormat="1" ht="20.25" customHeight="1">
      <c r="A4" s="244"/>
      <c r="B4" s="118" t="s">
        <v>112</v>
      </c>
      <c r="C4" s="139">
        <v>2025</v>
      </c>
    </row>
    <row r="5" spans="1:5" ht="17.45" customHeight="1">
      <c r="A5" s="244"/>
      <c r="B5" s="249" t="s">
        <v>28</v>
      </c>
      <c r="C5" s="250"/>
    </row>
    <row r="6" spans="1:5" s="22" customFormat="1" ht="27.75" customHeight="1">
      <c r="A6" s="123" t="s">
        <v>29</v>
      </c>
      <c r="B6" s="119">
        <v>3624826</v>
      </c>
      <c r="C6" s="120">
        <v>4198724</v>
      </c>
    </row>
    <row r="7" spans="1:5" ht="20.100000000000001" customHeight="1">
      <c r="A7" s="67" t="s">
        <v>68</v>
      </c>
      <c r="B7" s="119">
        <v>1737741</v>
      </c>
      <c r="C7" s="120">
        <v>1799010</v>
      </c>
    </row>
    <row r="8" spans="1:5" ht="20.100000000000001" customHeight="1">
      <c r="A8" s="67" t="s">
        <v>69</v>
      </c>
      <c r="B8" s="119">
        <v>253491</v>
      </c>
      <c r="C8" s="120">
        <v>236580</v>
      </c>
    </row>
    <row r="9" spans="1:5" ht="20.100000000000001" customHeight="1">
      <c r="A9" s="67" t="s">
        <v>70</v>
      </c>
      <c r="B9" s="119">
        <v>1633594</v>
      </c>
      <c r="C9" s="120">
        <v>2163134</v>
      </c>
    </row>
    <row r="10" spans="1:5" s="22" customFormat="1" ht="20.100000000000001" customHeight="1">
      <c r="A10" s="123" t="s">
        <v>30</v>
      </c>
      <c r="B10" s="119">
        <v>2201506</v>
      </c>
      <c r="C10" s="120">
        <v>2537462</v>
      </c>
    </row>
    <row r="11" spans="1:5" s="21" customFormat="1" ht="20.100000000000001" customHeight="1">
      <c r="A11" s="67" t="s">
        <v>71</v>
      </c>
      <c r="B11" s="119">
        <v>1685198</v>
      </c>
      <c r="C11" s="120">
        <v>1888100</v>
      </c>
    </row>
    <row r="12" spans="1:5" ht="20.100000000000001" customHeight="1">
      <c r="A12" s="67" t="s">
        <v>72</v>
      </c>
      <c r="B12" s="119">
        <v>58052</v>
      </c>
      <c r="C12" s="120">
        <v>65765</v>
      </c>
    </row>
    <row r="13" spans="1:5" ht="20.100000000000001" customHeight="1">
      <c r="A13" s="67" t="s">
        <v>73</v>
      </c>
      <c r="B13" s="119">
        <v>458256</v>
      </c>
      <c r="C13" s="120">
        <v>583597</v>
      </c>
    </row>
    <row r="14" spans="1:5" s="22" customFormat="1" ht="20.100000000000001" customHeight="1">
      <c r="A14" s="123" t="s">
        <v>31</v>
      </c>
      <c r="B14" s="119">
        <v>1423318</v>
      </c>
      <c r="C14" s="120">
        <v>1661278</v>
      </c>
    </row>
    <row r="15" spans="1:5" s="22" customFormat="1" ht="20.100000000000001" customHeight="1">
      <c r="A15" s="124" t="s">
        <v>32</v>
      </c>
      <c r="B15" s="125">
        <v>1472599</v>
      </c>
      <c r="C15" s="162">
        <v>1595329</v>
      </c>
    </row>
    <row r="16" spans="1:5" s="22" customFormat="1" ht="14.1" customHeight="1">
      <c r="A16" s="47"/>
      <c r="B16" s="48"/>
      <c r="C16" s="48"/>
    </row>
    <row r="17" spans="1:3" s="21" customFormat="1" ht="24.75" customHeight="1">
      <c r="A17" s="243" t="s">
        <v>147</v>
      </c>
      <c r="B17" s="243"/>
      <c r="C17" s="243"/>
    </row>
    <row r="18" spans="1:3" hidden="1"/>
  </sheetData>
  <mergeCells count="6">
    <mergeCell ref="D1:E1"/>
    <mergeCell ref="A1:C1"/>
    <mergeCell ref="A17:C17"/>
    <mergeCell ref="B3:C3"/>
    <mergeCell ref="A3:A5"/>
    <mergeCell ref="B5:C5"/>
  </mergeCells>
  <hyperlinks>
    <hyperlink ref="D1" location="'spis tablic'!A1" display="Powrót do spisu tablic" xr:uid="{B86F0E62-60B5-4A8B-8DF5-EAA61CA3F66F}"/>
  </hyperlink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topLeftCell="B1" workbookViewId="0"/>
  </sheetViews>
  <sheetFormatPr defaultColWidth="9" defaultRowHeight="15"/>
  <cols>
    <col min="1" max="1" width="1.375" style="20" hidden="1" customWidth="1"/>
    <col min="2" max="2" width="45.25" style="20" customWidth="1"/>
    <col min="3" max="3" width="21.75" style="20" customWidth="1"/>
    <col min="4" max="16384" width="9" style="20"/>
  </cols>
  <sheetData>
    <row r="1" spans="1:5" ht="30" customHeight="1">
      <c r="B1" s="209" t="s">
        <v>134</v>
      </c>
      <c r="C1" s="209"/>
      <c r="D1" s="210" t="s">
        <v>84</v>
      </c>
      <c r="E1" s="210"/>
    </row>
    <row r="2" spans="1:5" ht="12" customHeight="1">
      <c r="B2" s="150"/>
      <c r="C2" s="150"/>
      <c r="D2" s="132"/>
    </row>
    <row r="3" spans="1:5" s="18" customFormat="1" ht="24" customHeight="1">
      <c r="A3" s="17"/>
      <c r="B3" s="56" t="s">
        <v>19</v>
      </c>
      <c r="C3" s="192" t="s">
        <v>97</v>
      </c>
    </row>
    <row r="4" spans="1:5" s="18" customFormat="1" ht="20.100000000000001" customHeight="1">
      <c r="A4" s="17"/>
      <c r="B4" s="57" t="s">
        <v>13</v>
      </c>
      <c r="C4" s="58">
        <v>86</v>
      </c>
    </row>
    <row r="5" spans="1:5" s="18" customFormat="1" ht="20.100000000000001" customHeight="1">
      <c r="A5" s="17"/>
      <c r="B5" s="66" t="s">
        <v>14</v>
      </c>
      <c r="C5" s="60">
        <v>63</v>
      </c>
      <c r="D5" s="145"/>
    </row>
    <row r="6" spans="1:5" s="18" customFormat="1" ht="20.100000000000001" customHeight="1">
      <c r="A6" s="17"/>
      <c r="B6" s="66" t="s">
        <v>15</v>
      </c>
      <c r="C6" s="60">
        <v>18</v>
      </c>
    </row>
    <row r="7" spans="1:5" s="18" customFormat="1" ht="20.100000000000001" customHeight="1">
      <c r="A7" s="17"/>
      <c r="B7" s="66" t="s">
        <v>139</v>
      </c>
      <c r="C7" s="60">
        <v>5</v>
      </c>
    </row>
    <row r="8" spans="1:5" s="18" customFormat="1" ht="20.100000000000001" customHeight="1">
      <c r="A8" s="17"/>
      <c r="B8" s="59" t="s">
        <v>16</v>
      </c>
      <c r="C8" s="65">
        <v>26</v>
      </c>
    </row>
    <row r="9" spans="1:5" s="18" customFormat="1" ht="20.100000000000001" customHeight="1">
      <c r="A9" s="17"/>
      <c r="B9" s="66" t="s">
        <v>128</v>
      </c>
      <c r="C9" s="65">
        <v>5</v>
      </c>
    </row>
    <row r="10" spans="1:5" s="18" customFormat="1" ht="20.100000000000001" customHeight="1">
      <c r="A10" s="17"/>
      <c r="B10" s="66" t="s">
        <v>17</v>
      </c>
      <c r="C10" s="65">
        <v>17</v>
      </c>
      <c r="D10" s="30"/>
    </row>
    <row r="11" spans="1:5" s="18" customFormat="1" ht="33.75" customHeight="1">
      <c r="A11" s="17"/>
      <c r="B11" s="121" t="s">
        <v>129</v>
      </c>
      <c r="C11" s="65">
        <v>4</v>
      </c>
    </row>
    <row r="12" spans="1:5" s="18" customFormat="1" ht="20.100000000000001" customHeight="1">
      <c r="A12" s="17"/>
      <c r="B12" s="202" t="s">
        <v>18</v>
      </c>
      <c r="C12" s="144">
        <v>83</v>
      </c>
      <c r="D12" s="27"/>
    </row>
    <row r="14" spans="1:5">
      <c r="B14" s="21"/>
    </row>
  </sheetData>
  <mergeCells count="2">
    <mergeCell ref="B1:C1"/>
    <mergeCell ref="D1:E1"/>
  </mergeCells>
  <hyperlinks>
    <hyperlink ref="D1" location="'spis tablic'!A1" display="Powrót do spisu tablic" xr:uid="{143BD525-315D-4B97-951E-0C1BE6CEDBE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topLeftCell="B1" zoomScaleNormal="100" workbookViewId="0">
      <selection activeCell="K10" sqref="K10"/>
    </sheetView>
  </sheetViews>
  <sheetFormatPr defaultColWidth="9" defaultRowHeight="14.25"/>
  <cols>
    <col min="1" max="1" width="1.375" style="16" hidden="1" customWidth="1"/>
    <col min="2" max="2" width="30.75" style="16" customWidth="1"/>
    <col min="3" max="7" width="14.625" style="16" customWidth="1"/>
    <col min="8" max="16384" width="9" style="16"/>
  </cols>
  <sheetData>
    <row r="1" spans="2:9" s="18" customFormat="1" ht="30" customHeight="1">
      <c r="B1" s="212" t="s">
        <v>135</v>
      </c>
      <c r="C1" s="212"/>
      <c r="D1" s="212"/>
      <c r="E1" s="212"/>
      <c r="F1" s="212"/>
      <c r="G1" s="212"/>
      <c r="H1" s="210" t="s">
        <v>84</v>
      </c>
      <c r="I1" s="210"/>
    </row>
    <row r="2" spans="2:9" s="18" customFormat="1" ht="12" customHeight="1">
      <c r="B2" s="151"/>
      <c r="C2" s="151"/>
      <c r="D2" s="151"/>
      <c r="E2" s="151"/>
      <c r="F2" s="151"/>
      <c r="G2" s="151"/>
      <c r="H2" s="132"/>
    </row>
    <row r="3" spans="2:9" s="18" customFormat="1" ht="15.95" customHeight="1">
      <c r="B3" s="213" t="s">
        <v>50</v>
      </c>
      <c r="C3" s="214" t="s">
        <v>97</v>
      </c>
      <c r="D3" s="215" t="s">
        <v>74</v>
      </c>
      <c r="E3" s="215"/>
      <c r="F3" s="215"/>
      <c r="G3" s="216" t="s">
        <v>75</v>
      </c>
    </row>
    <row r="4" spans="2:9" s="18" customFormat="1" ht="12">
      <c r="B4" s="213"/>
      <c r="C4" s="214"/>
      <c r="D4" s="215" t="s">
        <v>37</v>
      </c>
      <c r="E4" s="214" t="s">
        <v>76</v>
      </c>
      <c r="F4" s="214" t="s">
        <v>77</v>
      </c>
      <c r="G4" s="216"/>
    </row>
    <row r="5" spans="2:9" s="18" customFormat="1" ht="49.9" customHeight="1">
      <c r="B5" s="213"/>
      <c r="C5" s="214"/>
      <c r="D5" s="215"/>
      <c r="E5" s="214"/>
      <c r="F5" s="214"/>
      <c r="G5" s="216"/>
    </row>
    <row r="6" spans="2:9" s="18" customFormat="1" ht="16.899999999999999" customHeight="1">
      <c r="B6" s="61" t="s">
        <v>11</v>
      </c>
      <c r="C6" s="62">
        <v>86</v>
      </c>
      <c r="D6" s="63">
        <v>2</v>
      </c>
      <c r="E6" s="62">
        <v>5</v>
      </c>
      <c r="F6" s="62">
        <v>79</v>
      </c>
      <c r="G6" s="64">
        <v>26</v>
      </c>
    </row>
    <row r="7" spans="2:9" s="18" customFormat="1" ht="16.899999999999999" customHeight="1">
      <c r="B7" s="59" t="s">
        <v>78</v>
      </c>
      <c r="C7" s="63">
        <v>18</v>
      </c>
      <c r="D7" s="63" t="s">
        <v>83</v>
      </c>
      <c r="E7" s="63">
        <v>1</v>
      </c>
      <c r="F7" s="63">
        <v>17</v>
      </c>
      <c r="G7" s="65">
        <v>9</v>
      </c>
    </row>
    <row r="8" spans="2:9" s="18" customFormat="1" ht="16.899999999999999" customHeight="1">
      <c r="B8" s="66" t="s">
        <v>101</v>
      </c>
      <c r="C8" s="63">
        <v>14</v>
      </c>
      <c r="D8" s="63" t="s">
        <v>83</v>
      </c>
      <c r="E8" s="63" t="s">
        <v>83</v>
      </c>
      <c r="F8" s="63">
        <v>14</v>
      </c>
      <c r="G8" s="65">
        <v>6</v>
      </c>
    </row>
    <row r="9" spans="2:9" s="18" customFormat="1" ht="16.899999999999999" customHeight="1">
      <c r="B9" s="66" t="s">
        <v>79</v>
      </c>
      <c r="C9" s="63">
        <v>4</v>
      </c>
      <c r="D9" s="63" t="s">
        <v>83</v>
      </c>
      <c r="E9" s="63">
        <v>1</v>
      </c>
      <c r="F9" s="63">
        <v>3</v>
      </c>
      <c r="G9" s="65">
        <v>3</v>
      </c>
    </row>
    <row r="10" spans="2:9" s="18" customFormat="1" ht="16.899999999999999" customHeight="1">
      <c r="B10" s="148" t="s">
        <v>80</v>
      </c>
      <c r="C10" s="63">
        <v>50</v>
      </c>
      <c r="D10" s="63">
        <v>2</v>
      </c>
      <c r="E10" s="63">
        <v>4</v>
      </c>
      <c r="F10" s="63">
        <v>44</v>
      </c>
      <c r="G10" s="65">
        <v>16</v>
      </c>
    </row>
    <row r="11" spans="2:9" s="18" customFormat="1" ht="16.899999999999999" customHeight="1">
      <c r="B11" s="149" t="s">
        <v>101</v>
      </c>
      <c r="C11" s="63">
        <v>35</v>
      </c>
      <c r="D11" s="63">
        <v>1</v>
      </c>
      <c r="E11" s="63">
        <v>1</v>
      </c>
      <c r="F11" s="63">
        <v>33</v>
      </c>
      <c r="G11" s="65">
        <v>6</v>
      </c>
    </row>
    <row r="12" spans="2:9" s="18" customFormat="1" ht="16.899999999999999" customHeight="1">
      <c r="B12" s="66" t="s">
        <v>79</v>
      </c>
      <c r="C12" s="63">
        <v>15</v>
      </c>
      <c r="D12" s="63">
        <v>1</v>
      </c>
      <c r="E12" s="63">
        <v>3</v>
      </c>
      <c r="F12" s="63">
        <v>11</v>
      </c>
      <c r="G12" s="65">
        <v>10</v>
      </c>
    </row>
    <row r="13" spans="2:9" s="18" customFormat="1" ht="16.899999999999999" customHeight="1">
      <c r="B13" s="146" t="s">
        <v>81</v>
      </c>
      <c r="C13" s="68">
        <v>18</v>
      </c>
      <c r="D13" s="68" t="s">
        <v>83</v>
      </c>
      <c r="E13" s="68" t="s">
        <v>83</v>
      </c>
      <c r="F13" s="68">
        <v>18</v>
      </c>
      <c r="G13" s="69">
        <v>1</v>
      </c>
    </row>
    <row r="14" spans="2:9" ht="14.1" customHeight="1">
      <c r="B14" s="147"/>
      <c r="C14" s="147"/>
      <c r="D14" s="147"/>
      <c r="E14" s="147"/>
      <c r="F14" s="147"/>
      <c r="G14" s="147"/>
    </row>
    <row r="15" spans="2:9" ht="15" customHeight="1">
      <c r="B15" s="211" t="s">
        <v>102</v>
      </c>
      <c r="C15" s="211"/>
      <c r="D15" s="211"/>
      <c r="E15" s="211"/>
      <c r="F15" s="211"/>
      <c r="G15" s="211"/>
    </row>
  </sheetData>
  <mergeCells count="10">
    <mergeCell ref="H1:I1"/>
    <mergeCell ref="B15:G15"/>
    <mergeCell ref="B1:G1"/>
    <mergeCell ref="B3:B5"/>
    <mergeCell ref="C3:C5"/>
    <mergeCell ref="D3:F3"/>
    <mergeCell ref="G3:G5"/>
    <mergeCell ref="D4:D5"/>
    <mergeCell ref="E4:E5"/>
    <mergeCell ref="F4:F5"/>
  </mergeCells>
  <hyperlinks>
    <hyperlink ref="H1" location="'spis tablic'!A1" display="Powrót do spisu tablic" xr:uid="{70C35DFC-2783-4339-B9EC-9DE1AAD98694}"/>
  </hyperlink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92E0-CAC9-4206-AFF0-9A3B5ECF99F0}">
  <dimension ref="A1:G16"/>
  <sheetViews>
    <sheetView workbookViewId="0">
      <selection activeCell="G10" sqref="G10"/>
    </sheetView>
  </sheetViews>
  <sheetFormatPr defaultColWidth="9" defaultRowHeight="12.75"/>
  <cols>
    <col min="1" max="1" width="34.375" style="157" customWidth="1"/>
    <col min="2" max="2" width="14.5" style="157" customWidth="1"/>
    <col min="3" max="3" width="14.75" style="157" customWidth="1"/>
    <col min="4" max="4" width="15.5" style="157" customWidth="1"/>
    <col min="5" max="16384" width="9" style="157"/>
  </cols>
  <sheetData>
    <row r="1" spans="1:7" s="156" customFormat="1" ht="30" customHeight="1">
      <c r="A1" s="217" t="s">
        <v>136</v>
      </c>
      <c r="B1" s="217"/>
      <c r="C1" s="217"/>
      <c r="D1" s="217"/>
      <c r="E1" s="210" t="s">
        <v>84</v>
      </c>
      <c r="F1" s="210"/>
    </row>
    <row r="2" spans="1:7" s="156" customFormat="1" ht="12" customHeight="1">
      <c r="A2" s="164"/>
      <c r="B2" s="164"/>
      <c r="C2" s="181"/>
      <c r="D2" s="164"/>
      <c r="E2" s="132"/>
    </row>
    <row r="3" spans="1:7" ht="18.95" customHeight="1">
      <c r="A3" s="218" t="s">
        <v>50</v>
      </c>
      <c r="B3" s="221" t="s">
        <v>114</v>
      </c>
      <c r="C3" s="222"/>
      <c r="D3" s="222"/>
    </row>
    <row r="4" spans="1:7" ht="39" customHeight="1">
      <c r="A4" s="219"/>
      <c r="B4" s="167" t="s">
        <v>115</v>
      </c>
      <c r="C4" s="180" t="s">
        <v>116</v>
      </c>
      <c r="D4" s="168" t="s">
        <v>117</v>
      </c>
    </row>
    <row r="5" spans="1:7" ht="18.95" customHeight="1">
      <c r="A5" s="220"/>
      <c r="B5" s="223" t="s">
        <v>145</v>
      </c>
      <c r="C5" s="224"/>
      <c r="D5" s="224"/>
    </row>
    <row r="6" spans="1:7" ht="18.95" customHeight="1">
      <c r="A6" s="165" t="s">
        <v>125</v>
      </c>
      <c r="B6" s="179">
        <v>5778</v>
      </c>
      <c r="C6" s="178">
        <v>355</v>
      </c>
      <c r="D6" s="170">
        <v>317</v>
      </c>
    </row>
    <row r="7" spans="1:7" ht="18.95" customHeight="1">
      <c r="A7" s="194" t="s">
        <v>124</v>
      </c>
      <c r="B7" s="179"/>
      <c r="C7" s="174"/>
      <c r="D7" s="171"/>
    </row>
    <row r="8" spans="1:7" ht="18.95" customHeight="1">
      <c r="A8" s="169" t="s">
        <v>118</v>
      </c>
      <c r="B8" s="175">
        <v>3313</v>
      </c>
      <c r="C8" s="195">
        <v>113</v>
      </c>
      <c r="D8" s="171">
        <v>181</v>
      </c>
    </row>
    <row r="9" spans="1:7" ht="18.95" customHeight="1">
      <c r="A9" s="166" t="s">
        <v>119</v>
      </c>
      <c r="B9" s="177">
        <v>1828</v>
      </c>
      <c r="C9" s="174">
        <v>183</v>
      </c>
      <c r="D9" s="170">
        <v>39</v>
      </c>
      <c r="E9" s="158"/>
      <c r="F9" s="158"/>
      <c r="G9" s="158"/>
    </row>
    <row r="10" spans="1:7" ht="18.95" customHeight="1">
      <c r="A10" s="203" t="s">
        <v>130</v>
      </c>
      <c r="B10" s="177"/>
      <c r="C10" s="174"/>
      <c r="D10" s="170"/>
      <c r="E10" s="158"/>
      <c r="F10" s="158"/>
      <c r="G10" s="158"/>
    </row>
    <row r="11" spans="1:7" ht="18.95" customHeight="1">
      <c r="A11" s="169" t="s">
        <v>120</v>
      </c>
      <c r="B11" s="173">
        <v>4037</v>
      </c>
      <c r="C11" s="174">
        <v>296</v>
      </c>
      <c r="D11" s="170">
        <v>293</v>
      </c>
    </row>
    <row r="12" spans="1:7" ht="18.95" customHeight="1">
      <c r="A12" s="206" t="s">
        <v>121</v>
      </c>
      <c r="B12" s="175">
        <v>1741</v>
      </c>
      <c r="C12" s="176">
        <v>59</v>
      </c>
      <c r="D12" s="172">
        <v>24</v>
      </c>
    </row>
    <row r="13" spans="1:7">
      <c r="B13" s="158"/>
      <c r="C13" s="158"/>
      <c r="D13" s="158"/>
    </row>
    <row r="14" spans="1:7">
      <c r="B14" s="158"/>
      <c r="C14" s="158"/>
      <c r="D14" s="158"/>
    </row>
    <row r="15" spans="1:7">
      <c r="B15" s="158"/>
    </row>
    <row r="16" spans="1:7">
      <c r="B16" s="159"/>
    </row>
  </sheetData>
  <mergeCells count="5">
    <mergeCell ref="A1:D1"/>
    <mergeCell ref="A3:A5"/>
    <mergeCell ref="B3:D3"/>
    <mergeCell ref="B5:D5"/>
    <mergeCell ref="E1:F1"/>
  </mergeCells>
  <hyperlinks>
    <hyperlink ref="E1" location="'spis tablic'!A1" display="Powrót do spisu tablic" xr:uid="{D63C84DB-28FC-4F1E-983D-F6D621649E7B}"/>
  </hyperlink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"/>
  <sheetViews>
    <sheetView topLeftCell="A7" workbookViewId="0">
      <selection activeCell="G17" sqref="G17"/>
    </sheetView>
  </sheetViews>
  <sheetFormatPr defaultColWidth="9" defaultRowHeight="15"/>
  <cols>
    <col min="1" max="1" width="42.625" style="23" customWidth="1"/>
    <col min="2" max="4" width="14.625" style="23" customWidth="1"/>
    <col min="5" max="6" width="9" style="20"/>
    <col min="7" max="7" width="14.5" style="20" customWidth="1"/>
    <col min="8" max="16384" width="9" style="20"/>
  </cols>
  <sheetData>
    <row r="1" spans="1:6" s="27" customFormat="1" ht="30" customHeight="1">
      <c r="A1" s="228" t="s">
        <v>92</v>
      </c>
      <c r="B1" s="228"/>
      <c r="C1" s="228"/>
      <c r="D1" s="228"/>
      <c r="E1" s="210" t="s">
        <v>84</v>
      </c>
      <c r="F1" s="210"/>
    </row>
    <row r="2" spans="1:6" s="27" customFormat="1" ht="12" customHeight="1">
      <c r="A2" s="152"/>
      <c r="B2" s="152"/>
      <c r="C2" s="152"/>
      <c r="D2" s="152"/>
      <c r="E2" s="132"/>
    </row>
    <row r="3" spans="1:6" s="18" customFormat="1" ht="52.5" customHeight="1">
      <c r="A3" s="74" t="s">
        <v>19</v>
      </c>
      <c r="B3" s="75" t="s">
        <v>12</v>
      </c>
      <c r="C3" s="76" t="s">
        <v>103</v>
      </c>
      <c r="D3" s="76" t="s">
        <v>104</v>
      </c>
    </row>
    <row r="4" spans="1:6" s="18" customFormat="1" ht="30" customHeight="1">
      <c r="A4" s="229" t="s">
        <v>122</v>
      </c>
      <c r="B4" s="230"/>
      <c r="C4" s="230"/>
      <c r="D4" s="230"/>
    </row>
    <row r="5" spans="1:6" s="18" customFormat="1" ht="30" customHeight="1">
      <c r="A5" s="204" t="s">
        <v>141</v>
      </c>
      <c r="B5" s="77">
        <v>6698865</v>
      </c>
      <c r="C5" s="77">
        <v>5937257</v>
      </c>
      <c r="D5" s="205">
        <v>761608</v>
      </c>
      <c r="E5" s="17"/>
    </row>
    <row r="6" spans="1:6" s="28" customFormat="1" ht="39.950000000000003" customHeight="1">
      <c r="A6" s="207" t="s">
        <v>126</v>
      </c>
      <c r="B6" s="77">
        <v>1017899</v>
      </c>
      <c r="C6" s="77">
        <v>949610</v>
      </c>
      <c r="D6" s="78">
        <v>68289</v>
      </c>
      <c r="E6" s="19"/>
      <c r="F6" s="19"/>
    </row>
    <row r="7" spans="1:6" s="28" customFormat="1" ht="30" customHeight="1">
      <c r="A7" s="197" t="s">
        <v>124</v>
      </c>
      <c r="B7" s="196"/>
      <c r="C7" s="77"/>
      <c r="D7" s="78"/>
      <c r="E7" s="19"/>
      <c r="F7" s="19"/>
    </row>
    <row r="8" spans="1:6" s="18" customFormat="1" ht="30" customHeight="1">
      <c r="A8" s="208" t="s">
        <v>34</v>
      </c>
      <c r="B8" s="80">
        <v>611793</v>
      </c>
      <c r="C8" s="70">
        <v>608314</v>
      </c>
      <c r="D8" s="71">
        <v>3479</v>
      </c>
    </row>
    <row r="9" spans="1:6" s="18" customFormat="1" ht="30" customHeight="1">
      <c r="A9" s="208" t="s">
        <v>35</v>
      </c>
      <c r="B9" s="81">
        <v>293480</v>
      </c>
      <c r="C9" s="70">
        <v>288075</v>
      </c>
      <c r="D9" s="71">
        <v>5405</v>
      </c>
    </row>
    <row r="10" spans="1:6" s="18" customFormat="1" ht="39.950000000000003" customHeight="1">
      <c r="A10" s="207" t="s">
        <v>85</v>
      </c>
      <c r="B10" s="82">
        <v>5680966</v>
      </c>
      <c r="C10" s="83">
        <v>4987647</v>
      </c>
      <c r="D10" s="84">
        <v>693319</v>
      </c>
    </row>
    <row r="11" spans="1:6" s="18" customFormat="1" ht="30" customHeight="1">
      <c r="A11" s="85" t="s">
        <v>36</v>
      </c>
      <c r="B11" s="86">
        <v>237937</v>
      </c>
      <c r="C11" s="70" t="s">
        <v>88</v>
      </c>
      <c r="D11" s="71" t="s">
        <v>88</v>
      </c>
    </row>
    <row r="12" spans="1:6" s="25" customFormat="1" ht="30" customHeight="1">
      <c r="A12" s="226" t="s">
        <v>99</v>
      </c>
      <c r="B12" s="227"/>
      <c r="C12" s="227"/>
      <c r="D12" s="227"/>
    </row>
    <row r="13" spans="1:6" s="25" customFormat="1" ht="30" customHeight="1">
      <c r="A13" s="204" t="s">
        <v>141</v>
      </c>
      <c r="B13" s="77">
        <v>34207998</v>
      </c>
      <c r="C13" s="77">
        <v>23272314</v>
      </c>
      <c r="D13" s="205">
        <v>10935684</v>
      </c>
    </row>
    <row r="14" spans="1:6" s="28" customFormat="1" ht="39.950000000000003" customHeight="1">
      <c r="A14" s="207" t="s">
        <v>126</v>
      </c>
      <c r="B14" s="87">
        <v>11417591</v>
      </c>
      <c r="C14" s="87">
        <v>8916848</v>
      </c>
      <c r="D14" s="78">
        <v>2500743</v>
      </c>
    </row>
    <row r="15" spans="1:6" s="28" customFormat="1" ht="30" customHeight="1">
      <c r="A15" s="197" t="s">
        <v>124</v>
      </c>
      <c r="B15" s="196"/>
      <c r="C15" s="77"/>
      <c r="D15" s="78"/>
      <c r="E15" s="19"/>
      <c r="F15" s="19"/>
    </row>
    <row r="16" spans="1:6" s="27" customFormat="1" ht="30" customHeight="1">
      <c r="A16" s="208" t="s">
        <v>34</v>
      </c>
      <c r="B16" s="80">
        <v>7200181</v>
      </c>
      <c r="C16" s="70">
        <v>6691357</v>
      </c>
      <c r="D16" s="71">
        <v>508824</v>
      </c>
    </row>
    <row r="17" spans="1:4" s="27" customFormat="1" ht="30" customHeight="1">
      <c r="A17" s="208" t="s">
        <v>35</v>
      </c>
      <c r="B17" s="87">
        <v>853367</v>
      </c>
      <c r="C17" s="70">
        <v>802250</v>
      </c>
      <c r="D17" s="71">
        <v>51117</v>
      </c>
    </row>
    <row r="18" spans="1:4" s="18" customFormat="1" ht="39.950000000000003" customHeight="1">
      <c r="A18" s="207" t="s">
        <v>142</v>
      </c>
      <c r="B18" s="88">
        <v>22790407</v>
      </c>
      <c r="C18" s="89">
        <v>14355466</v>
      </c>
      <c r="D18" s="90">
        <v>8434941</v>
      </c>
    </row>
    <row r="19" spans="1:4" s="18" customFormat="1" ht="30" customHeight="1">
      <c r="A19" s="91" t="s">
        <v>36</v>
      </c>
      <c r="B19" s="92">
        <v>1530845</v>
      </c>
      <c r="C19" s="72">
        <v>1488300</v>
      </c>
      <c r="D19" s="73">
        <v>42545</v>
      </c>
    </row>
    <row r="20" spans="1:4" s="18" customFormat="1" ht="14.1" customHeight="1">
      <c r="A20" s="93"/>
      <c r="B20" s="94"/>
      <c r="C20" s="94"/>
      <c r="D20" s="94"/>
    </row>
    <row r="21" spans="1:4" s="18" customFormat="1" ht="12" customHeight="1">
      <c r="A21" s="225" t="s">
        <v>144</v>
      </c>
      <c r="B21" s="225"/>
      <c r="C21" s="225"/>
      <c r="D21" s="225"/>
    </row>
    <row r="22" spans="1:4" s="18" customFormat="1" ht="12" customHeight="1">
      <c r="A22" s="231" t="s">
        <v>143</v>
      </c>
      <c r="B22" s="231"/>
      <c r="C22" s="231"/>
      <c r="D22" s="231"/>
    </row>
    <row r="23" spans="1:4" s="134" customFormat="1" ht="27.95" customHeight="1">
      <c r="A23" s="225" t="s">
        <v>105</v>
      </c>
      <c r="B23" s="225"/>
      <c r="C23" s="225"/>
      <c r="D23" s="225"/>
    </row>
    <row r="24" spans="1:4" s="134" customFormat="1" ht="27.95" customHeight="1">
      <c r="A24" s="225" t="s">
        <v>106</v>
      </c>
      <c r="B24" s="225"/>
      <c r="C24" s="225"/>
      <c r="D24" s="225"/>
    </row>
    <row r="25" spans="1:4">
      <c r="C25" s="33"/>
      <c r="D25" s="33"/>
    </row>
    <row r="26" spans="1:4" s="32" customFormat="1" ht="25.9" customHeight="1"/>
    <row r="27" spans="1:4" s="32" customFormat="1" ht="25.9" customHeight="1"/>
  </sheetData>
  <mergeCells count="8">
    <mergeCell ref="E1:F1"/>
    <mergeCell ref="A23:D23"/>
    <mergeCell ref="A24:D24"/>
    <mergeCell ref="A12:D12"/>
    <mergeCell ref="A1:D1"/>
    <mergeCell ref="A4:D4"/>
    <mergeCell ref="A22:D22"/>
    <mergeCell ref="A21:D21"/>
  </mergeCells>
  <hyperlinks>
    <hyperlink ref="E1" location="'spis tablic'!A1" display="Powrót do spisu tablic" xr:uid="{28FEC05D-7CAD-4E0C-BD27-8F74FEF0DA6D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4"/>
  <sheetViews>
    <sheetView tabSelected="1" workbookViewId="0">
      <selection activeCell="K8" sqref="K7:K8"/>
    </sheetView>
  </sheetViews>
  <sheetFormatPr defaultColWidth="9" defaultRowHeight="12"/>
  <cols>
    <col min="1" max="1" width="43.5" style="18" customWidth="1"/>
    <col min="2" max="4" width="14.625" style="18" customWidth="1"/>
    <col min="5" max="5" width="9" style="18"/>
    <col min="6" max="6" width="9.125" style="18" customWidth="1"/>
    <col min="7" max="16384" width="9" style="18"/>
  </cols>
  <sheetData>
    <row r="1" spans="1:6" s="27" customFormat="1" ht="30" customHeight="1">
      <c r="A1" s="228" t="s">
        <v>82</v>
      </c>
      <c r="B1" s="228"/>
      <c r="C1" s="228"/>
      <c r="D1" s="228"/>
      <c r="E1" s="210" t="s">
        <v>84</v>
      </c>
      <c r="F1" s="210"/>
    </row>
    <row r="2" spans="1:6" s="27" customFormat="1" ht="20.100000000000001" customHeight="1">
      <c r="A2" s="188" t="s">
        <v>148</v>
      </c>
      <c r="B2" s="95"/>
      <c r="C2" s="95"/>
      <c r="D2" s="96"/>
    </row>
    <row r="3" spans="1:6" s="27" customFormat="1" ht="12" customHeight="1">
      <c r="A3" s="133"/>
      <c r="B3" s="95"/>
      <c r="C3" s="95"/>
      <c r="D3" s="96"/>
    </row>
    <row r="4" spans="1:6" ht="52.5" customHeight="1">
      <c r="A4" s="74" t="s">
        <v>19</v>
      </c>
      <c r="B4" s="75" t="s">
        <v>12</v>
      </c>
      <c r="C4" s="76" t="s">
        <v>103</v>
      </c>
      <c r="D4" s="76" t="s">
        <v>104</v>
      </c>
    </row>
    <row r="5" spans="1:6" ht="30" customHeight="1">
      <c r="A5" s="229" t="s">
        <v>140</v>
      </c>
      <c r="B5" s="230"/>
      <c r="C5" s="230"/>
      <c r="D5" s="230"/>
    </row>
    <row r="6" spans="1:6" ht="30" customHeight="1">
      <c r="A6" s="204" t="s">
        <v>141</v>
      </c>
      <c r="B6" s="77">
        <v>20814566</v>
      </c>
      <c r="C6" s="77">
        <v>20285030</v>
      </c>
      <c r="D6" s="205">
        <v>529536</v>
      </c>
    </row>
    <row r="7" spans="1:6" ht="39.950000000000003" customHeight="1">
      <c r="A7" s="207" t="s">
        <v>127</v>
      </c>
      <c r="B7" s="87">
        <v>18632493</v>
      </c>
      <c r="C7" s="77">
        <v>18338531</v>
      </c>
      <c r="D7" s="97">
        <v>293962</v>
      </c>
      <c r="E7" s="19"/>
    </row>
    <row r="8" spans="1:6" s="28" customFormat="1" ht="30" customHeight="1">
      <c r="A8" s="197" t="s">
        <v>124</v>
      </c>
      <c r="B8" s="196"/>
      <c r="C8" s="77"/>
      <c r="D8" s="78"/>
      <c r="E8" s="19"/>
      <c r="F8" s="19"/>
    </row>
    <row r="9" spans="1:6" ht="30" customHeight="1">
      <c r="A9" s="208" t="s">
        <v>34</v>
      </c>
      <c r="B9" s="70">
        <v>12962533</v>
      </c>
      <c r="C9" s="70">
        <v>12772415</v>
      </c>
      <c r="D9" s="71">
        <v>190118</v>
      </c>
    </row>
    <row r="10" spans="1:6" ht="30" customHeight="1">
      <c r="A10" s="208" t="s">
        <v>35</v>
      </c>
      <c r="B10" s="87">
        <v>4197356</v>
      </c>
      <c r="C10" s="70">
        <v>4165202</v>
      </c>
      <c r="D10" s="71">
        <v>32154</v>
      </c>
    </row>
    <row r="11" spans="1:6" ht="39.950000000000003" customHeight="1">
      <c r="A11" s="207" t="s">
        <v>86</v>
      </c>
      <c r="B11" s="87">
        <v>2182073</v>
      </c>
      <c r="C11" s="98">
        <v>1946499</v>
      </c>
      <c r="D11" s="84">
        <v>235574</v>
      </c>
    </row>
    <row r="12" spans="1:6" ht="30" customHeight="1">
      <c r="A12" s="85" t="s">
        <v>36</v>
      </c>
      <c r="B12" s="87">
        <v>1800304</v>
      </c>
      <c r="C12" s="70">
        <v>1772197</v>
      </c>
      <c r="D12" s="71">
        <v>28107</v>
      </c>
    </row>
    <row r="13" spans="1:6" s="25" customFormat="1" ht="30" customHeight="1">
      <c r="A13" s="226" t="s">
        <v>99</v>
      </c>
      <c r="B13" s="227"/>
      <c r="C13" s="227"/>
      <c r="D13" s="227"/>
    </row>
    <row r="14" spans="1:6" s="25" customFormat="1" ht="30" customHeight="1">
      <c r="A14" s="204" t="s">
        <v>141</v>
      </c>
      <c r="B14" s="77">
        <v>211420954</v>
      </c>
      <c r="C14" s="77">
        <v>179197174</v>
      </c>
      <c r="D14" s="205">
        <v>32223780</v>
      </c>
    </row>
    <row r="15" spans="1:6" s="28" customFormat="1" ht="39.950000000000003" customHeight="1">
      <c r="A15" s="207" t="s">
        <v>127</v>
      </c>
      <c r="B15" s="87">
        <v>199839461</v>
      </c>
      <c r="C15" s="87">
        <v>170406564</v>
      </c>
      <c r="D15" s="78">
        <v>29432897</v>
      </c>
      <c r="E15" s="127"/>
    </row>
    <row r="16" spans="1:6" s="28" customFormat="1" ht="30" customHeight="1">
      <c r="A16" s="197" t="s">
        <v>124</v>
      </c>
      <c r="B16" s="196"/>
      <c r="C16" s="77"/>
      <c r="D16" s="78"/>
      <c r="E16" s="19"/>
      <c r="F16" s="19"/>
    </row>
    <row r="17" spans="1:5" s="27" customFormat="1" ht="30" customHeight="1">
      <c r="A17" s="208" t="s">
        <v>34</v>
      </c>
      <c r="B17" s="78">
        <v>154442673</v>
      </c>
      <c r="C17" s="70">
        <v>129630790</v>
      </c>
      <c r="D17" s="71">
        <v>24811883</v>
      </c>
    </row>
    <row r="18" spans="1:5" s="27" customFormat="1" ht="30" customHeight="1">
      <c r="A18" s="208" t="s">
        <v>35</v>
      </c>
      <c r="B18" s="87">
        <v>20763478</v>
      </c>
      <c r="C18" s="70">
        <v>17944107</v>
      </c>
      <c r="D18" s="71">
        <v>2819371</v>
      </c>
    </row>
    <row r="19" spans="1:5" ht="39.950000000000003" customHeight="1">
      <c r="A19" s="207" t="s">
        <v>86</v>
      </c>
      <c r="B19" s="88">
        <v>11581493</v>
      </c>
      <c r="C19" s="89">
        <v>8790610</v>
      </c>
      <c r="D19" s="90">
        <v>2790883</v>
      </c>
      <c r="E19" s="19"/>
    </row>
    <row r="20" spans="1:5" ht="30" customHeight="1">
      <c r="A20" s="91" t="s">
        <v>36</v>
      </c>
      <c r="B20" s="99">
        <v>11892350</v>
      </c>
      <c r="C20" s="72">
        <v>11693823</v>
      </c>
      <c r="D20" s="73">
        <v>198527</v>
      </c>
    </row>
    <row r="21" spans="1:5" ht="14.1" customHeight="1">
      <c r="A21" s="39"/>
      <c r="B21" s="26"/>
      <c r="C21" s="41"/>
      <c r="D21" s="41"/>
    </row>
    <row r="22" spans="1:5" ht="12" customHeight="1">
      <c r="A22" s="225" t="s">
        <v>144</v>
      </c>
      <c r="B22" s="225"/>
      <c r="C22" s="225"/>
      <c r="D22" s="225"/>
    </row>
    <row r="23" spans="1:5" s="34" customFormat="1" ht="27.95" customHeight="1">
      <c r="A23" s="225" t="s">
        <v>105</v>
      </c>
      <c r="B23" s="225"/>
      <c r="C23" s="225"/>
      <c r="D23" s="225"/>
    </row>
    <row r="24" spans="1:5" s="34" customFormat="1" ht="27.95" customHeight="1">
      <c r="A24" s="225" t="s">
        <v>106</v>
      </c>
      <c r="B24" s="225"/>
      <c r="C24" s="225"/>
      <c r="D24" s="225"/>
    </row>
  </sheetData>
  <mergeCells count="7">
    <mergeCell ref="E1:F1"/>
    <mergeCell ref="A1:D1"/>
    <mergeCell ref="A5:D5"/>
    <mergeCell ref="A24:D24"/>
    <mergeCell ref="A13:D13"/>
    <mergeCell ref="A23:D23"/>
    <mergeCell ref="A22:D22"/>
  </mergeCells>
  <hyperlinks>
    <hyperlink ref="E1" location="'spis tablic'!A1" display="Powrót do spisu tablic" xr:uid="{9E0DE836-B41E-42AB-A248-4B0E4FFBEC97}"/>
  </hyperlink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workbookViewId="0">
      <selection activeCell="B17" sqref="B17"/>
    </sheetView>
  </sheetViews>
  <sheetFormatPr defaultRowHeight="14.25"/>
  <cols>
    <col min="1" max="1" width="99.5" style="4" customWidth="1"/>
    <col min="2" max="2" width="21.5" style="7" customWidth="1"/>
    <col min="3" max="3" width="11.625" style="10" bestFit="1" customWidth="1"/>
    <col min="4" max="4" width="14.75" bestFit="1" customWidth="1"/>
    <col min="5" max="5" width="11.875" bestFit="1" customWidth="1"/>
  </cols>
  <sheetData>
    <row r="1" spans="1:5">
      <c r="A1" s="3" t="s">
        <v>8</v>
      </c>
      <c r="B1" s="8" t="s">
        <v>0</v>
      </c>
      <c r="C1" s="9" t="s">
        <v>7</v>
      </c>
      <c r="D1" s="8" t="s">
        <v>9</v>
      </c>
      <c r="E1" s="9" t="s">
        <v>10</v>
      </c>
    </row>
    <row r="2" spans="1:5">
      <c r="A2" s="5" t="s">
        <v>1</v>
      </c>
      <c r="B2" s="7">
        <f>8657099+964497</f>
        <v>9621596</v>
      </c>
      <c r="C2" s="7">
        <f>13903906+11974759+8848734+5491023</f>
        <v>40218422</v>
      </c>
    </row>
    <row r="3" spans="1:5">
      <c r="A3" s="5" t="s">
        <v>2</v>
      </c>
      <c r="C3" s="7">
        <f>3314494+3259776+2111324+143291</f>
        <v>8828885</v>
      </c>
    </row>
    <row r="4" spans="1:5">
      <c r="A4" s="11" t="s">
        <v>3</v>
      </c>
      <c r="B4" s="7">
        <f>4267001+4390098</f>
        <v>8657099</v>
      </c>
      <c r="C4" s="7">
        <f>13903906+11974759</f>
        <v>25878665</v>
      </c>
      <c r="D4" s="1">
        <f>B4/B2</f>
        <v>0.89975706733061744</v>
      </c>
      <c r="E4" s="1">
        <f>C4/C2</f>
        <v>0.64345301762460994</v>
      </c>
    </row>
    <row r="5" spans="1:5">
      <c r="A5" s="11" t="s">
        <v>4</v>
      </c>
      <c r="B5" s="7">
        <f>906787+57710</f>
        <v>964497</v>
      </c>
      <c r="C5" s="7">
        <f>8848734+5491023</f>
        <v>14339757</v>
      </c>
      <c r="D5" s="1">
        <f>B5/B2</f>
        <v>0.1002429326693825</v>
      </c>
      <c r="E5" s="1">
        <f>C5/C2</f>
        <v>0.35654698237539006</v>
      </c>
    </row>
    <row r="6" spans="1:5" hidden="1">
      <c r="A6" s="6" t="s">
        <v>5</v>
      </c>
      <c r="C6" s="7">
        <f>3314494+3259776</f>
        <v>6574270</v>
      </c>
    </row>
    <row r="7" spans="1:5" hidden="1">
      <c r="A7" s="6" t="s">
        <v>6</v>
      </c>
      <c r="C7" s="7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3"/>
  <sheetViews>
    <sheetView workbookViewId="0">
      <selection activeCell="F10" sqref="F10"/>
    </sheetView>
  </sheetViews>
  <sheetFormatPr defaultColWidth="9" defaultRowHeight="15"/>
  <cols>
    <col min="1" max="1" width="48.625" style="23" customWidth="1"/>
    <col min="2" max="4" width="12.625" style="23" customWidth="1"/>
    <col min="5" max="7" width="9" style="20"/>
    <col min="8" max="8" width="13" style="20" customWidth="1"/>
    <col min="9" max="16384" width="9" style="20"/>
  </cols>
  <sheetData>
    <row r="1" spans="1:8" s="27" customFormat="1" ht="30" customHeight="1">
      <c r="A1" s="228" t="s">
        <v>91</v>
      </c>
      <c r="B1" s="228"/>
      <c r="C1" s="228"/>
      <c r="D1" s="228"/>
      <c r="E1" s="210" t="s">
        <v>84</v>
      </c>
      <c r="F1" s="210"/>
    </row>
    <row r="2" spans="1:8" s="27" customFormat="1" ht="12" customHeight="1">
      <c r="A2" s="187"/>
      <c r="B2" s="187"/>
      <c r="C2" s="152"/>
      <c r="D2" s="187"/>
      <c r="E2" s="132"/>
    </row>
    <row r="3" spans="1:8" s="18" customFormat="1" ht="54.75" customHeight="1">
      <c r="A3" s="74" t="s">
        <v>19</v>
      </c>
      <c r="B3" s="100" t="s">
        <v>12</v>
      </c>
      <c r="C3" s="101" t="s">
        <v>103</v>
      </c>
      <c r="D3" s="76" t="s">
        <v>107</v>
      </c>
    </row>
    <row r="4" spans="1:8" s="18" customFormat="1" ht="30" customHeight="1">
      <c r="A4" s="232" t="s">
        <v>123</v>
      </c>
      <c r="B4" s="215"/>
      <c r="C4" s="215"/>
      <c r="D4" s="233"/>
    </row>
    <row r="5" spans="1:8" s="36" customFormat="1" ht="21.95" customHeight="1">
      <c r="A5" s="85" t="s">
        <v>125</v>
      </c>
      <c r="B5" s="87">
        <v>6936802</v>
      </c>
      <c r="C5" s="102">
        <v>6168271</v>
      </c>
      <c r="D5" s="103">
        <v>768531</v>
      </c>
      <c r="F5" s="25"/>
      <c r="G5" s="25"/>
    </row>
    <row r="6" spans="1:8" s="25" customFormat="1" ht="21.95" customHeight="1">
      <c r="A6" s="79" t="s">
        <v>37</v>
      </c>
      <c r="B6" s="87">
        <v>3362287</v>
      </c>
      <c r="C6" s="102">
        <v>3061446</v>
      </c>
      <c r="D6" s="103">
        <v>300841</v>
      </c>
    </row>
    <row r="7" spans="1:8" s="18" customFormat="1" ht="21.95" customHeight="1">
      <c r="A7" s="79" t="s">
        <v>38</v>
      </c>
      <c r="B7" s="87">
        <v>1680256</v>
      </c>
      <c r="C7" s="102">
        <v>1621714</v>
      </c>
      <c r="D7" s="103">
        <v>58542</v>
      </c>
    </row>
    <row r="8" spans="1:8" s="18" customFormat="1" ht="21.95" customHeight="1">
      <c r="A8" s="79" t="s">
        <v>39</v>
      </c>
      <c r="B8" s="87">
        <v>594038</v>
      </c>
      <c r="C8" s="102" t="s">
        <v>88</v>
      </c>
      <c r="D8" s="103" t="s">
        <v>88</v>
      </c>
    </row>
    <row r="9" spans="1:8" s="18" customFormat="1" ht="21.95" customHeight="1">
      <c r="A9" s="79" t="s">
        <v>40</v>
      </c>
      <c r="B9" s="87">
        <v>484104</v>
      </c>
      <c r="C9" s="104" t="s">
        <v>88</v>
      </c>
      <c r="D9" s="103" t="s">
        <v>88</v>
      </c>
    </row>
    <row r="10" spans="1:8" s="18" customFormat="1" ht="21.95" customHeight="1">
      <c r="A10" s="79" t="s">
        <v>41</v>
      </c>
      <c r="B10" s="87">
        <v>52819</v>
      </c>
      <c r="C10" s="104">
        <v>49831</v>
      </c>
      <c r="D10" s="103">
        <v>2988</v>
      </c>
    </row>
    <row r="11" spans="1:8" s="30" customFormat="1" ht="21.95" customHeight="1">
      <c r="A11" s="198" t="s">
        <v>42</v>
      </c>
      <c r="B11" s="199">
        <v>763298</v>
      </c>
      <c r="C11" s="102">
        <v>465458</v>
      </c>
      <c r="D11" s="103">
        <v>297840</v>
      </c>
      <c r="F11" s="200"/>
      <c r="G11" s="200"/>
    </row>
    <row r="12" spans="1:8" s="25" customFormat="1" ht="30" customHeight="1">
      <c r="A12" s="234" t="s">
        <v>98</v>
      </c>
      <c r="B12" s="235"/>
      <c r="C12" s="235"/>
      <c r="D12" s="236"/>
      <c r="F12" s="28"/>
      <c r="G12" s="28"/>
      <c r="H12" s="18"/>
    </row>
    <row r="13" spans="1:8" s="28" customFormat="1" ht="21.95" customHeight="1">
      <c r="A13" s="85" t="s">
        <v>125</v>
      </c>
      <c r="B13" s="87">
        <v>35738843</v>
      </c>
      <c r="C13" s="102">
        <v>24760614</v>
      </c>
      <c r="D13" s="103">
        <v>10978229</v>
      </c>
    </row>
    <row r="14" spans="1:8" s="18" customFormat="1" ht="21.95" customHeight="1">
      <c r="A14" s="79" t="s">
        <v>37</v>
      </c>
      <c r="B14" s="87">
        <v>22123748</v>
      </c>
      <c r="C14" s="70">
        <v>14250551</v>
      </c>
      <c r="D14" s="71">
        <v>7873197</v>
      </c>
    </row>
    <row r="15" spans="1:8" s="27" customFormat="1" ht="21.95" customHeight="1">
      <c r="A15" s="79" t="s">
        <v>38</v>
      </c>
      <c r="B15" s="87">
        <v>6053791</v>
      </c>
      <c r="C15" s="70">
        <v>5794855</v>
      </c>
      <c r="D15" s="71">
        <v>258936</v>
      </c>
    </row>
    <row r="16" spans="1:8" s="18" customFormat="1" ht="21.95" customHeight="1">
      <c r="A16" s="79" t="s">
        <v>39</v>
      </c>
      <c r="B16" s="87">
        <v>695289</v>
      </c>
      <c r="C16" s="70">
        <v>627178</v>
      </c>
      <c r="D16" s="71">
        <v>68111</v>
      </c>
    </row>
    <row r="17" spans="1:4" s="18" customFormat="1" ht="21.95" customHeight="1">
      <c r="A17" s="79" t="s">
        <v>40</v>
      </c>
      <c r="B17" s="87">
        <v>1025730</v>
      </c>
      <c r="C17" s="70">
        <v>876580</v>
      </c>
      <c r="D17" s="71">
        <v>149150</v>
      </c>
    </row>
    <row r="18" spans="1:4" s="18" customFormat="1" ht="21.95" customHeight="1">
      <c r="A18" s="79" t="s">
        <v>41</v>
      </c>
      <c r="B18" s="87">
        <v>84368</v>
      </c>
      <c r="C18" s="70">
        <v>41821</v>
      </c>
      <c r="D18" s="71">
        <v>42547</v>
      </c>
    </row>
    <row r="19" spans="1:4" s="30" customFormat="1" ht="21.95" customHeight="1">
      <c r="A19" s="201" t="s">
        <v>42</v>
      </c>
      <c r="B19" s="92">
        <v>5755917</v>
      </c>
      <c r="C19" s="105">
        <v>3169629</v>
      </c>
      <c r="D19" s="106">
        <v>2586288</v>
      </c>
    </row>
    <row r="20" spans="1:4" s="18" customFormat="1" ht="14.1" customHeight="1">
      <c r="A20" s="39"/>
      <c r="B20" s="26"/>
      <c r="C20" s="26"/>
      <c r="D20" s="26"/>
    </row>
    <row r="21" spans="1:4" s="21" customFormat="1" ht="27.95" customHeight="1">
      <c r="A21" s="225" t="s">
        <v>105</v>
      </c>
      <c r="B21" s="225"/>
      <c r="C21" s="225"/>
      <c r="D21" s="225"/>
    </row>
    <row r="22" spans="1:4" s="21" customFormat="1" ht="27.95" customHeight="1">
      <c r="A22" s="225" t="s">
        <v>106</v>
      </c>
      <c r="B22" s="225"/>
      <c r="C22" s="225"/>
      <c r="D22" s="225"/>
    </row>
    <row r="23" spans="1:4">
      <c r="C23" s="33"/>
      <c r="D23" s="33"/>
    </row>
  </sheetData>
  <mergeCells count="6">
    <mergeCell ref="E1:F1"/>
    <mergeCell ref="A22:D22"/>
    <mergeCell ref="A1:D1"/>
    <mergeCell ref="A4:D4"/>
    <mergeCell ref="A12:D12"/>
    <mergeCell ref="A21:D21"/>
  </mergeCells>
  <hyperlinks>
    <hyperlink ref="E1" location="'spis tablic'!A1" display="Powrót do spisu tablic" xr:uid="{71323D66-4DC8-49CF-B533-9B742339D0D9}"/>
  </hyperlink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workbookViewId="0">
      <selection activeCell="L10" sqref="L10"/>
    </sheetView>
  </sheetViews>
  <sheetFormatPr defaultColWidth="9" defaultRowHeight="15"/>
  <cols>
    <col min="1" max="1" width="41.875" style="23" customWidth="1"/>
    <col min="2" max="4" width="14.625" style="23" customWidth="1"/>
    <col min="5" max="16384" width="9" style="20"/>
  </cols>
  <sheetData>
    <row r="1" spans="1:6" s="138" customFormat="1" ht="30" customHeight="1">
      <c r="A1" s="238" t="s">
        <v>90</v>
      </c>
      <c r="B1" s="238"/>
      <c r="C1" s="238"/>
      <c r="D1" s="238"/>
      <c r="E1" s="210" t="s">
        <v>84</v>
      </c>
      <c r="F1" s="210"/>
    </row>
    <row r="2" spans="1:6" s="138" customFormat="1" ht="12" customHeight="1">
      <c r="A2" s="186"/>
      <c r="B2" s="186"/>
      <c r="C2" s="153"/>
      <c r="D2" s="186"/>
      <c r="E2" s="132"/>
    </row>
    <row r="3" spans="1:6" s="23" customFormat="1" ht="27">
      <c r="A3" s="239" t="s">
        <v>19</v>
      </c>
      <c r="B3" s="107" t="s">
        <v>12</v>
      </c>
      <c r="C3" s="108" t="s">
        <v>110</v>
      </c>
      <c r="D3" s="109" t="s">
        <v>111</v>
      </c>
    </row>
    <row r="4" spans="1:6" s="23" customFormat="1" ht="29.45" customHeight="1">
      <c r="A4" s="240"/>
      <c r="B4" s="241" t="s">
        <v>100</v>
      </c>
      <c r="C4" s="241"/>
      <c r="D4" s="242"/>
    </row>
    <row r="5" spans="1:6" s="35" customFormat="1" ht="39.950000000000003" customHeight="1">
      <c r="A5" s="207" t="s">
        <v>127</v>
      </c>
      <c r="B5" s="110">
        <v>582557</v>
      </c>
      <c r="C5" s="111">
        <v>564042</v>
      </c>
      <c r="D5" s="112">
        <v>18515</v>
      </c>
    </row>
    <row r="6" spans="1:6" s="28" customFormat="1" ht="30" customHeight="1">
      <c r="A6" s="197" t="s">
        <v>124</v>
      </c>
      <c r="B6" s="196"/>
      <c r="C6" s="77"/>
      <c r="D6" s="78"/>
      <c r="E6" s="19"/>
      <c r="F6" s="19"/>
    </row>
    <row r="7" spans="1:6" s="23" customFormat="1" ht="30" customHeight="1">
      <c r="A7" s="208" t="s">
        <v>34</v>
      </c>
      <c r="B7" s="113">
        <v>340043</v>
      </c>
      <c r="C7" s="70">
        <v>332102</v>
      </c>
      <c r="D7" s="71">
        <v>7941</v>
      </c>
    </row>
    <row r="8" spans="1:6" s="23" customFormat="1" ht="30" customHeight="1">
      <c r="A8" s="208" t="s">
        <v>35</v>
      </c>
      <c r="B8" s="113">
        <v>87819</v>
      </c>
      <c r="C8" s="102">
        <v>86469</v>
      </c>
      <c r="D8" s="71">
        <v>1350</v>
      </c>
    </row>
    <row r="9" spans="1:6" s="23" customFormat="1" ht="39.950000000000003" customHeight="1">
      <c r="A9" s="207" t="s">
        <v>86</v>
      </c>
      <c r="B9" s="114">
        <v>899980</v>
      </c>
      <c r="C9" s="160" t="s">
        <v>88</v>
      </c>
      <c r="D9" s="161" t="s">
        <v>88</v>
      </c>
      <c r="E9" s="155"/>
    </row>
    <row r="10" spans="1:6" s="23" customFormat="1" ht="30" customHeight="1">
      <c r="A10" s="91" t="s">
        <v>36</v>
      </c>
      <c r="B10" s="115">
        <v>81367</v>
      </c>
      <c r="C10" s="105">
        <v>80384</v>
      </c>
      <c r="D10" s="106">
        <v>983</v>
      </c>
    </row>
    <row r="11" spans="1:6" s="23" customFormat="1" ht="14.1" customHeight="1">
      <c r="A11" s="43"/>
      <c r="B11" s="40"/>
      <c r="C11" s="41"/>
      <c r="D11" s="41"/>
    </row>
    <row r="12" spans="1:6" s="42" customFormat="1" ht="27.95" customHeight="1">
      <c r="A12" s="237" t="s">
        <v>108</v>
      </c>
      <c r="B12" s="237"/>
      <c r="C12" s="237"/>
      <c r="D12" s="237"/>
    </row>
    <row r="13" spans="1:6" s="42" customFormat="1" ht="27.95" customHeight="1">
      <c r="A13" s="237" t="s">
        <v>109</v>
      </c>
      <c r="B13" s="237"/>
      <c r="C13" s="237"/>
      <c r="D13" s="237"/>
    </row>
    <row r="14" spans="1:6">
      <c r="C14" s="33"/>
      <c r="D14" s="33"/>
    </row>
    <row r="15" spans="1:6">
      <c r="A15" s="20"/>
      <c r="B15" s="20"/>
      <c r="C15" s="20"/>
      <c r="D15" s="20"/>
    </row>
    <row r="16" spans="1:6">
      <c r="A16" s="20"/>
      <c r="B16" s="20"/>
      <c r="C16" s="20"/>
      <c r="D16" s="20"/>
    </row>
    <row r="17" spans="1:4">
      <c r="A17" s="20"/>
      <c r="B17" s="20"/>
      <c r="C17" s="20"/>
      <c r="D17" s="20"/>
    </row>
    <row r="18" spans="1:4">
      <c r="A18" s="20"/>
      <c r="B18" s="20"/>
      <c r="C18" s="20"/>
      <c r="D18" s="20"/>
    </row>
    <row r="19" spans="1:4">
      <c r="A19" s="20"/>
      <c r="B19" s="20"/>
      <c r="C19" s="20"/>
      <c r="D19" s="20"/>
    </row>
    <row r="20" spans="1:4">
      <c r="A20" s="20"/>
      <c r="B20" s="20"/>
      <c r="C20" s="20"/>
      <c r="D20" s="20"/>
    </row>
    <row r="21" spans="1:4">
      <c r="A21" s="20"/>
      <c r="B21" s="20"/>
      <c r="C21" s="20"/>
      <c r="D21" s="20"/>
    </row>
  </sheetData>
  <mergeCells count="6">
    <mergeCell ref="E1:F1"/>
    <mergeCell ref="A13:D13"/>
    <mergeCell ref="A1:D1"/>
    <mergeCell ref="A3:A4"/>
    <mergeCell ref="B4:D4"/>
    <mergeCell ref="A12:D12"/>
  </mergeCells>
  <hyperlinks>
    <hyperlink ref="E1" location="'spis tablic'!A1" display="Powrót do spisu tablic" xr:uid="{F55D2A3E-7FB6-414A-86D6-FC14FB31B67C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9598C8A8CD748A5F072E0513D6ED6" ma:contentTypeVersion="0" ma:contentTypeDescription="Utwórz nowy dokument." ma:contentTypeScope="" ma:versionID="1f409110500ddb64e2d5a858bcda5f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D562-D667-4305-8B52-05CDF4222FE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DC3347-21F7-4664-8B79-918CD1A66B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AEDFE7-CA9C-428C-959B-CE364E4C0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tablic</vt:lpstr>
      <vt:lpstr>Tabl.1</vt:lpstr>
      <vt:lpstr>Tabl.2</vt:lpstr>
      <vt:lpstr>Tabl.3</vt:lpstr>
      <vt:lpstr>Tabl.4</vt:lpstr>
      <vt:lpstr>Tabl.5</vt:lpstr>
      <vt:lpstr>Wykres2</vt:lpstr>
      <vt:lpstr>Tabl.6</vt:lpstr>
      <vt:lpstr>Tabl.7</vt:lpstr>
      <vt:lpstr>Tabl.8</vt:lpstr>
      <vt:lpstr>Tabl.9</vt:lpstr>
      <vt:lpstr>Tabl.10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windykacyjnych w 2025 roku.</dc:title>
  <dc:subject/>
  <dc:creator>Główny Urząd Statystyczny</dc:creator>
  <cp:lastPrinted>2023-08-03T09:42:49Z</cp:lastPrinted>
  <dcterms:created xsi:type="dcterms:W3CDTF">2013-06-05T09:57:08Z</dcterms:created>
  <dcterms:modified xsi:type="dcterms:W3CDTF">2026-08-03T10:55:39Z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0x01010063A9598C8A8CD748A5F072E0513D6ED6</vt:lpwstr>
  </property>
</Properties>
</file>