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" activeTab="3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0" r:id="rId6"/>
    <sheet name="7" sheetId="11" r:id="rId7"/>
    <sheet name="8" sheetId="12" r:id="rId8"/>
  </sheets>
  <definedNames>
    <definedName name="Eksponaty_w_kolekcjach_muzealnych">#REF!</definedName>
    <definedName name="Kina_stałe">'6'!$A$1</definedName>
    <definedName name="Mapa_1._Kina_stałe_wg_województw_w_2021_r.">'1'!$A$1</definedName>
    <definedName name="Mapa_1._Muzea_i_oddziały_muzealne_w_2021_r.">'1'!$A$1</definedName>
    <definedName name="Muzea_i_oddziały_muzealne">'5'!$A$1</definedName>
    <definedName name="Tablica_1._Kapitał_podstawowy">#REF!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_wg_rodzajów">'3'!$A$1</definedName>
    <definedName name="Wykres_3._Kina_stałe_wg_liczby_sal_projekcyjnych">'4'!$A$1</definedName>
    <definedName name="Wykres_3._Wystawy_czasowe">'4'!$A$1</definedName>
    <definedName name="Wykres_4._Filmy_pełnometrażowe_wg_rodzajów">'5'!$A$1</definedName>
    <definedName name="Wystawy_czasowe">'7'!$A$1</definedName>
    <definedName name="Wystawy_stałe">'6'!$A$1</definedName>
    <definedName name="Zwiedzający">'8'!$A$1</definedName>
  </definedNames>
  <calcPr calcId="152511"/>
</workbook>
</file>

<file path=xl/calcChain.xml><?xml version="1.0" encoding="utf-8"?>
<calcChain xmlns="http://schemas.openxmlformats.org/spreadsheetml/2006/main">
  <c r="C13" i="8" l="1"/>
  <c r="C14" i="8"/>
  <c r="C15" i="8"/>
  <c r="C16" i="8"/>
  <c r="C16" i="6"/>
  <c r="C15" i="6"/>
  <c r="C14" i="6"/>
  <c r="C13" i="6"/>
  <c r="C11" i="7"/>
  <c r="C12" i="7"/>
  <c r="C13" i="7"/>
  <c r="C14" i="7"/>
</calcChain>
</file>

<file path=xl/sharedStrings.xml><?xml version="1.0" encoding="utf-8"?>
<sst xmlns="http://schemas.openxmlformats.org/spreadsheetml/2006/main" count="82" uniqueCount="43">
  <si>
    <t>Stan w dniu 31 grudnia</t>
  </si>
  <si>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</si>
  <si>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</si>
  <si>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</si>
  <si>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</si>
  <si>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</si>
  <si>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</si>
  <si>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</si>
  <si>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</si>
  <si>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</si>
  <si>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</si>
  <si>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</si>
  <si>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</si>
  <si>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</si>
  <si>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</si>
  <si>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</si>
  <si>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kina</t>
  </si>
  <si>
    <t>widzowie</t>
  </si>
  <si>
    <t>lb. widzów/1 kino</t>
  </si>
  <si>
    <t>1-2 sale projekcyjne</t>
  </si>
  <si>
    <t>minipleksy</t>
  </si>
  <si>
    <t>multipleksy</t>
  </si>
  <si>
    <t>Wykres 1. Widzowie w kinach stałych wg liczby sal projekcyjnych</t>
  </si>
  <si>
    <t>Wykres 2. Seanse w kinach stałych wg liczby sal projekcyjnych</t>
  </si>
  <si>
    <t>seanse</t>
  </si>
  <si>
    <t>Wykres 3. Kina stałe wg liczby sal projekcyjnych</t>
  </si>
  <si>
    <t>kina stałe</t>
  </si>
  <si>
    <t>Wykres 4. Filmy pełnometrażowe wg rodzajów</t>
  </si>
  <si>
    <t>filmy fabularne</t>
  </si>
  <si>
    <t>filmy dokumentalne</t>
  </si>
  <si>
    <t>filmy animowane</t>
  </si>
  <si>
    <t>Filmy telewizyjne</t>
  </si>
  <si>
    <t>Filmy kinowe</t>
  </si>
  <si>
    <t>Kina stałe</t>
  </si>
  <si>
    <t>Widzowie w kinach stałych</t>
  </si>
  <si>
    <t>Seanse w kinach stałych</t>
  </si>
  <si>
    <t>Warmińsko-mazurskie</t>
  </si>
  <si>
    <t>Kujawsko-pomorskie</t>
  </si>
  <si>
    <t>Kolumna1</t>
  </si>
  <si>
    <t>razem</t>
  </si>
  <si>
    <t>Mapa 1. Kina stałe wg województw w 2022 r.</t>
  </si>
  <si>
    <t>Widzowie w kinach stałych w mln</t>
  </si>
  <si>
    <t>Seanse w kinach stałych w mln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</si>
</sst>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0.0"/>
    <numFmt numFmtId="166" formatCode="0.0000000000"/>
    <numFmt numFmtId="167" formatCode="0.00000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9" fontId="7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/>
    <xf numFmtId="0" fontId="0" fillId="0" borderId="1" xfId="0" applyFill="1" applyBorder="1"/>
    <xf numFmtId="164" fontId="4" fillId="0" borderId="0" xfId="0" applyNumberFormat="1" applyFont="1"/>
    <xf numFmtId="0" fontId="0" fillId="0" borderId="3" xfId="0" applyBorder="1"/>
    <xf numFmtId="0" fontId="0" fillId="0" borderId="7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" fontId="0" fillId="0" borderId="2" xfId="0" applyNumberFormat="1" applyBorder="1"/>
    <xf numFmtId="1" fontId="0" fillId="0" borderId="4" xfId="0" applyNumberFormat="1" applyBorder="1"/>
    <xf numFmtId="1" fontId="0" fillId="0" borderId="1" xfId="0" applyNumberFormat="1" applyBorder="1"/>
    <xf numFmtId="1" fontId="0" fillId="0" borderId="0" xfId="0" applyNumberFormat="1"/>
    <xf numFmtId="1" fontId="3" fillId="0" borderId="2" xfId="0" quotePrefix="1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0" fillId="0" borderId="2" xfId="0" quotePrefix="1" applyNumberFormat="1" applyBorder="1"/>
    <xf numFmtId="1" fontId="0" fillId="0" borderId="1" xfId="0" quotePrefix="1" applyNumberFormat="1" applyBorder="1"/>
    <xf numFmtId="0" fontId="2" fillId="0" borderId="0" xfId="0" applyFont="1"/>
    <xf numFmtId="0" fontId="0" fillId="0" borderId="0" xfId="0" applyFill="1"/>
    <xf numFmtId="0" fontId="6" fillId="0" borderId="0" xfId="0" applyFont="1" applyFill="1"/>
    <xf numFmtId="0" fontId="0" fillId="0" borderId="6" xfId="0" applyBorder="1" applyAlignment="1">
      <alignment horizontal="right" vertical="center"/>
    </xf>
    <xf numFmtId="165" fontId="0" fillId="0" borderId="0" xfId="0" applyNumberFormat="1"/>
    <xf numFmtId="0" fontId="0" fillId="0" borderId="9" xfId="0" applyBorder="1" applyAlignment="1">
      <alignment horizontal="left" vertical="center"/>
    </xf>
    <xf numFmtId="1" fontId="0" fillId="0" borderId="4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Fill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0" applyNumberFormat="1" applyBorder="1"/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164" fontId="0" fillId="0" borderId="2" xfId="0" quotePrefix="1" applyNumberFormat="1" applyBorder="1" applyAlignment="1">
      <alignment horizontal="right"/>
    </xf>
    <xf numFmtId="164" fontId="0" fillId="0" borderId="1" xfId="0" quotePrefix="1" applyNumberForma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 wrapText="1"/>
    </xf>
    <xf numFmtId="166" fontId="0" fillId="0" borderId="0" xfId="0" applyNumberFormat="1"/>
    <xf numFmtId="167" fontId="0" fillId="0" borderId="0" xfId="0" applyNumberFormat="1"/>
    <xf numFmtId="164" fontId="0" fillId="0" borderId="0" xfId="2" applyNumberFormat="1" applyFont="1"/>
    <xf numFmtId="1" fontId="0" fillId="0" borderId="10" xfId="0" applyNumberFormat="1" applyBorder="1"/>
    <xf numFmtId="1" fontId="0" fillId="0" borderId="9" xfId="0" applyNumberFormat="1" applyBorder="1"/>
    <xf numFmtId="0" fontId="8" fillId="0" borderId="1" xfId="0" applyFont="1" applyBorder="1"/>
    <xf numFmtId="165" fontId="0" fillId="0" borderId="2" xfId="0" applyNumberFormat="1" applyBorder="1"/>
    <xf numFmtId="165" fontId="0" fillId="0" borderId="2" xfId="0" applyNumberFormat="1" applyBorder="1" applyAlignment="1">
      <alignment horizontal="right"/>
    </xf>
    <xf numFmtId="164" fontId="6" fillId="0" borderId="1" xfId="0" applyNumberFormat="1" applyFont="1" applyBorder="1"/>
  </cellXfs>
  <cellStyles count="3">
    <cellStyle name="Normal" xfId="1"/>
    <cellStyle name="Normalny" xfId="0" builtinId="0"/>
    <cellStyle name="Procentowy" xfId="2" builtinId="5"/>
  </cellStyles>
  <dxfs count="82">
    <dxf>
      <numFmt numFmtId="165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center" textRotation="0" wrapText="0" indent="0" justifyLastLine="0" shrinkToFit="0" readingOrder="0"/>
    </dxf>
    <dxf>
      <font>
        <b val="0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</font>
      <numFmt numFmtId="164" formatCode="0.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</font>
      <numFmt numFmtId="1" formatCode="0"/>
      <alignment horizontal="righ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ela25" displayName="Tabela25" ref="A3:D19" totalsRowShown="0" headerRowDxfId="81" dataDxfId="79" headerRowBorderDxfId="80" tableBorderDxfId="78" totalsRowBorderDxfId="77">
  <autoFilter ref="A3:D19"/>
  <tableColumns count="4">
    <tableColumn id="1" name="Wyszczególnienie" dataDxfId="76"/>
    <tableColumn id="2" name="kina" dataDxfId="75"/>
    <tableColumn id="3" name="widzowie" dataDxfId="74"/>
    <tableColumn id="4" name="lb. widzów/1 kino" dataDxfId="73"/>
  </tableColumns>
  <tableStyleInfo showFirstColumn="1" showLastColumn="0" showRowStripes="1" showColumnStripes="0"/>
</table>
</file>

<file path=xl/tables/table10.xml><?xml version="1.0" encoding="utf-8"?>
<table xmlns="http://schemas.openxmlformats.org/spreadsheetml/2006/main" id="9" name="Tabela378910" displayName="Tabela378910" ref="A3:A4" totalsRowShown="0" headerRowDxfId="17" dataDxfId="15" headerRowBorderDxfId="16" tableBorderDxfId="14" totalsRowBorderDxfId="13">
  <autoFilter ref="A3:A4"/>
  <tableColumns count="1">
    <tableColumn id="2" name="Kina stałe" dataDxfId="1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0" name="Tabela37891011" displayName="Tabela37891011" ref="A2:A3" totalsRowShown="0" headerRowDxfId="11" dataDxfId="9" headerRowBorderDxfId="10" tableBorderDxfId="8" totalsRowBorderDxfId="7">
  <autoFilter ref="A2:A3"/>
  <tableColumns count="1">
    <tableColumn id="2" name="Widzowie w kinach stałych w mln" dataDxfId="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1" name="Tabela3789101112" displayName="Tabela3789101112" ref="A2:A3" totalsRowShown="0" headerRowDxfId="5" dataDxfId="3" headerRowBorderDxfId="4" tableBorderDxfId="2" totalsRowBorderDxfId="1">
  <autoFilter ref="A2:A3"/>
  <tableColumns count="1">
    <tableColumn id="2" name="Seanse w kinach stałych w mln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5" totalsRowShown="0" headerRowDxfId="72" dataDxfId="70" headerRowBorderDxfId="71" tableBorderDxfId="69" totalsRowBorderDxfId="68">
  <autoFilter ref="A2:B5"/>
  <tableColumns count="2">
    <tableColumn id="1" name="Wyszczególnienie" dataDxfId="67"/>
    <tableColumn id="2" name="widzowie" dataDxfId="66" dataCellStyle="Procentowy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1" name="Tabela262" displayName="Tabela262" ref="A12:C16" totalsRowShown="0" headerRowDxfId="65" dataDxfId="63" headerRowBorderDxfId="64" tableBorderDxfId="62" totalsRowBorderDxfId="61">
  <autoFilter ref="A12:C16"/>
  <tableColumns count="3">
    <tableColumn id="1" name="Wyszczególnienie" dataDxfId="60"/>
    <tableColumn id="2" name="widzowie" dataDxfId="59"/>
    <tableColumn id="4" name="Kolumna1" dataDxfId="58">
      <calculatedColumnFormula>Tabela262[[#This Row],[widzowie]]/27464839</calculatedColumnFormula>
    </tableColumn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id="6" name="Tabela37" displayName="Tabela37" ref="A2:B5" totalsRowShown="0" headerRowDxfId="57" headerRowBorderDxfId="56" tableBorderDxfId="55" totalsRowBorderDxfId="54">
  <autoFilter ref="A2:B5"/>
  <tableColumns count="2">
    <tableColumn id="1" name="Wyszczególnienie" dataDxfId="53"/>
    <tableColumn id="2" name="seanse" dataDxfId="5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ela373" displayName="Tabela373" ref="A10:C14" totalsRowShown="0" headerRowDxfId="51" headerRowBorderDxfId="50" tableBorderDxfId="49" totalsRowBorderDxfId="48">
  <autoFilter ref="A10:C14"/>
  <tableColumns count="3">
    <tableColumn id="1" name="Wyszczególnienie" dataDxfId="47"/>
    <tableColumn id="2" name="seanse" dataDxfId="46"/>
    <tableColumn id="3" name="Kolumna1" dataDxfId="45">
      <calculatedColumnFormula>Tabela373[[#This Row],[seanse]]/2130995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378" displayName="Tabela378" ref="A3:B6" totalsRowShown="0" headerRowDxfId="44" headerRowBorderDxfId="43" tableBorderDxfId="42" totalsRowBorderDxfId="41">
  <autoFilter ref="A3:B6"/>
  <tableColumns count="2">
    <tableColumn id="1" name="Wyszczególnienie" dataDxfId="40"/>
    <tableColumn id="2" name="kina stałe" dataDxfId="3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Tabela3784" displayName="Tabela3784" ref="A12:C16" totalsRowShown="0" headerRowDxfId="38" headerRowBorderDxfId="37" tableBorderDxfId="36" totalsRowBorderDxfId="35">
  <autoFilter ref="A12:C16"/>
  <tableColumns count="3">
    <tableColumn id="1" name="Wyszczególnienie" dataDxfId="34"/>
    <tableColumn id="2" name="kina stałe" dataDxfId="33"/>
    <tableColumn id="3" name="Kolumna1" dataDxfId="32">
      <calculatedColumnFormula>Tabela3784[[#This Row],[kina stałe]]/532</calculatedColumnFormula>
    </tableColumn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3789" displayName="Tabela3789" ref="A2:C5" totalsRowShown="0" headerRowDxfId="31" headerRowBorderDxfId="30" tableBorderDxfId="29" totalsRowBorderDxfId="28">
  <autoFilter ref="A2:C5"/>
  <tableColumns count="3">
    <tableColumn id="1" name="Wyszczególnienie" dataDxfId="27"/>
    <tableColumn id="3" name="Filmy kinowe" dataDxfId="26"/>
    <tableColumn id="2" name="Filmy telewizyjne" dataDxfId="2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2" name="Tabela378913" displayName="Tabela378913" ref="A11:C14" totalsRowShown="0" headerRowDxfId="24" headerRowBorderDxfId="23" tableBorderDxfId="22" totalsRowBorderDxfId="21">
  <autoFilter ref="A11:C14"/>
  <tableColumns count="3">
    <tableColumn id="1" name="Wyszczególnienie" dataDxfId="20"/>
    <tableColumn id="3" name="Filmy kinowe" dataDxfId="19"/>
    <tableColumn id="2" name="Filmy telewizyjne" dataDxfId="1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9"/>
  <sheetViews>
    <sheetView workbookViewId="0">
      <selection activeCell="D4" sqref="D4:D23"/>
    </sheetView>
  </sheetViews>
  <sheetFormatPr defaultRowHeight="15" x14ac:dyDescent="0.25"/>
  <cols>
    <col min="1" max="1" width="41.28515625" bestFit="1" customWidth="1"/>
    <col min="2" max="2" width="13.140625" customWidth="1"/>
    <col min="3" max="3" width="13.42578125" customWidth="1"/>
    <col min="4" max="4" width="18.5703125" customWidth="1"/>
    <col min="7" max="7" width="17.7109375" customWidth="1"/>
    <col min="11" max="11" width="5.85546875" customWidth="1"/>
    <col min="12" max="12" width="6.7109375" customWidth="1"/>
    <col min="13" max="13" width="20.5703125" customWidth="1"/>
  </cols>
  <sheetData>
    <row r="1" spans="1:13" x14ac:dyDescent="0.25">
      <c r="A1" s="1" t="s">
        <v>40</v>
      </c>
      <c r="B1" s="1"/>
    </row>
    <row r="2" spans="1:13" x14ac:dyDescent="0.25">
      <c r="A2" t="s">
        <v>0</v>
      </c>
    </row>
    <row r="3" spans="1:13" x14ac:dyDescent="0.25">
      <c r="A3" s="10" t="s">
        <v>1</v>
      </c>
      <c r="B3" s="6" t="s">
        <v>16</v>
      </c>
      <c r="C3" s="6" t="s">
        <v>17</v>
      </c>
      <c r="D3" s="7" t="s">
        <v>18</v>
      </c>
    </row>
    <row r="4" spans="1:13" x14ac:dyDescent="0.25">
      <c r="A4" s="6" t="s">
        <v>2</v>
      </c>
      <c r="B4" s="11">
        <v>49</v>
      </c>
      <c r="C4" s="14">
        <v>3824560</v>
      </c>
      <c r="D4" s="44">
        <v>78052.244897959186</v>
      </c>
      <c r="G4" s="41"/>
      <c r="M4" s="18"/>
    </row>
    <row r="5" spans="1:13" x14ac:dyDescent="0.25">
      <c r="A5" s="6" t="s">
        <v>37</v>
      </c>
      <c r="B5" s="12">
        <v>17</v>
      </c>
      <c r="C5" s="14">
        <v>2026489</v>
      </c>
      <c r="D5" s="44">
        <v>119205.23529411765</v>
      </c>
      <c r="G5" s="41"/>
      <c r="M5" s="18"/>
    </row>
    <row r="6" spans="1:13" ht="17.25" customHeight="1" x14ac:dyDescent="0.25">
      <c r="A6" s="6" t="s">
        <v>3</v>
      </c>
      <c r="B6" s="12">
        <v>31</v>
      </c>
      <c r="C6" s="40">
        <v>1550642</v>
      </c>
      <c r="D6" s="44">
        <v>50020.709677419356</v>
      </c>
      <c r="G6" s="42"/>
      <c r="M6" s="18"/>
    </row>
    <row r="7" spans="1:13" x14ac:dyDescent="0.25">
      <c r="A7" s="6" t="s">
        <v>4</v>
      </c>
      <c r="B7" s="12">
        <v>16</v>
      </c>
      <c r="C7" s="14">
        <v>926347</v>
      </c>
      <c r="D7" s="44">
        <v>57896.6875</v>
      </c>
      <c r="G7" s="42"/>
      <c r="M7" s="18"/>
    </row>
    <row r="8" spans="1:13" x14ac:dyDescent="0.25">
      <c r="A8" s="6" t="s">
        <v>5</v>
      </c>
      <c r="B8" s="12">
        <v>27</v>
      </c>
      <c r="C8" s="39">
        <v>2107211</v>
      </c>
      <c r="D8" s="44">
        <v>78044.851851851854</v>
      </c>
      <c r="G8" s="42"/>
      <c r="M8" s="18"/>
    </row>
    <row r="9" spans="1:13" x14ac:dyDescent="0.25">
      <c r="A9" s="6" t="s">
        <v>6</v>
      </c>
      <c r="B9" s="12">
        <v>46</v>
      </c>
      <c r="C9" s="46">
        <v>3766163</v>
      </c>
      <c r="D9" s="44">
        <v>81873.108695652176</v>
      </c>
      <c r="G9" s="42"/>
      <c r="M9" s="18"/>
    </row>
    <row r="10" spans="1:13" x14ac:dyDescent="0.25">
      <c r="A10" s="6" t="s">
        <v>7</v>
      </c>
      <c r="B10" s="13">
        <v>83</v>
      </c>
      <c r="C10" s="39">
        <v>7682460</v>
      </c>
      <c r="D10" s="44">
        <v>92559.759036144576</v>
      </c>
      <c r="G10" s="42"/>
      <c r="M10" s="18"/>
    </row>
    <row r="11" spans="1:13" x14ac:dyDescent="0.25">
      <c r="A11" s="6" t="s">
        <v>8</v>
      </c>
      <c r="B11" s="12">
        <v>14</v>
      </c>
      <c r="C11" s="14">
        <v>698943</v>
      </c>
      <c r="D11" s="44">
        <v>49924.5</v>
      </c>
      <c r="G11" s="42"/>
      <c r="M11" s="18"/>
    </row>
    <row r="12" spans="1:13" x14ac:dyDescent="0.25">
      <c r="A12" s="6" t="s">
        <v>9</v>
      </c>
      <c r="B12" s="12">
        <v>29</v>
      </c>
      <c r="C12" s="14">
        <v>1719820</v>
      </c>
      <c r="D12" s="44">
        <v>59304.137931034486</v>
      </c>
      <c r="G12" s="42"/>
      <c r="M12" s="18"/>
    </row>
    <row r="13" spans="1:13" x14ac:dyDescent="0.25">
      <c r="A13" s="6" t="s">
        <v>10</v>
      </c>
      <c r="B13" s="12">
        <v>13</v>
      </c>
      <c r="C13" s="14">
        <v>921560</v>
      </c>
      <c r="D13" s="44">
        <v>70889.230769230766</v>
      </c>
      <c r="G13" s="42"/>
      <c r="M13" s="18"/>
    </row>
    <row r="14" spans="1:13" x14ac:dyDescent="0.25">
      <c r="A14" s="6" t="s">
        <v>11</v>
      </c>
      <c r="B14" s="12">
        <v>31</v>
      </c>
      <c r="C14" s="14">
        <v>3061667</v>
      </c>
      <c r="D14" s="44">
        <v>98763.451612903227</v>
      </c>
      <c r="G14" s="42"/>
      <c r="M14" s="18"/>
    </row>
    <row r="15" spans="1:13" x14ac:dyDescent="0.25">
      <c r="A15" s="6" t="s">
        <v>12</v>
      </c>
      <c r="B15" s="12">
        <v>54</v>
      </c>
      <c r="C15" s="14">
        <v>5260227</v>
      </c>
      <c r="D15" s="44">
        <v>97411.611111111109</v>
      </c>
      <c r="G15" s="42"/>
      <c r="M15" s="18"/>
    </row>
    <row r="16" spans="1:13" x14ac:dyDescent="0.25">
      <c r="A16" s="6" t="s">
        <v>13</v>
      </c>
      <c r="B16" s="12">
        <v>18</v>
      </c>
      <c r="C16" s="46">
        <v>876911</v>
      </c>
      <c r="D16" s="44">
        <v>48717.277777777781</v>
      </c>
      <c r="G16" s="42"/>
      <c r="M16" s="18"/>
    </row>
    <row r="17" spans="1:13" x14ac:dyDescent="0.25">
      <c r="A17" s="6" t="s">
        <v>36</v>
      </c>
      <c r="B17" s="12">
        <v>25</v>
      </c>
      <c r="C17" s="39">
        <v>1225972</v>
      </c>
      <c r="D17" s="44">
        <v>49038.879999999997</v>
      </c>
      <c r="G17" s="42"/>
      <c r="M17" s="18"/>
    </row>
    <row r="18" spans="1:13" x14ac:dyDescent="0.25">
      <c r="A18" s="6" t="s">
        <v>14</v>
      </c>
      <c r="B18" s="12">
        <v>50</v>
      </c>
      <c r="C18" s="14">
        <v>4135557</v>
      </c>
      <c r="D18" s="44">
        <v>82711.14</v>
      </c>
      <c r="G18" s="42"/>
      <c r="M18" s="18"/>
    </row>
    <row r="19" spans="1:13" x14ac:dyDescent="0.25">
      <c r="A19" s="6" t="s">
        <v>15</v>
      </c>
      <c r="B19" s="12">
        <v>29</v>
      </c>
      <c r="C19" s="14">
        <v>1632440</v>
      </c>
      <c r="D19" s="45">
        <v>56291.034482758623</v>
      </c>
      <c r="G19" s="42"/>
      <c r="M19" s="1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0"/>
  <sheetViews>
    <sheetView workbookViewId="0">
      <selection activeCell="A12" sqref="A12:C16"/>
    </sheetView>
  </sheetViews>
  <sheetFormatPr defaultRowHeight="15" x14ac:dyDescent="0.25"/>
  <cols>
    <col min="1" max="1" width="27.7109375" bestFit="1" customWidth="1"/>
    <col min="2" max="2" width="11.140625" customWidth="1"/>
    <col min="8" max="8" width="9.140625" customWidth="1"/>
  </cols>
  <sheetData>
    <row r="1" spans="1:8" x14ac:dyDescent="0.25">
      <c r="A1" s="8" t="s">
        <v>22</v>
      </c>
      <c r="B1" s="1"/>
    </row>
    <row r="2" spans="1:8" ht="15.75" thickBot="1" x14ac:dyDescent="0.3">
      <c r="A2" s="2" t="s">
        <v>1</v>
      </c>
      <c r="B2" s="3" t="s">
        <v>17</v>
      </c>
    </row>
    <row r="3" spans="1:8" x14ac:dyDescent="0.25">
      <c r="A3" s="6" t="s">
        <v>19</v>
      </c>
      <c r="B3" s="43">
        <v>0.14799999999999999</v>
      </c>
    </row>
    <row r="4" spans="1:8" x14ac:dyDescent="0.25">
      <c r="A4" s="6" t="s">
        <v>20</v>
      </c>
      <c r="B4" s="43">
        <v>0.376</v>
      </c>
    </row>
    <row r="5" spans="1:8" x14ac:dyDescent="0.25">
      <c r="A5" s="6" t="s">
        <v>21</v>
      </c>
      <c r="B5" s="43">
        <v>0.47599999999999998</v>
      </c>
    </row>
    <row r="12" spans="1:8" ht="15.75" thickBot="1" x14ac:dyDescent="0.3">
      <c r="A12" s="2" t="s">
        <v>1</v>
      </c>
      <c r="B12" s="3" t="s">
        <v>17</v>
      </c>
      <c r="C12" s="30" t="s">
        <v>38</v>
      </c>
      <c r="H12" s="18"/>
    </row>
    <row r="13" spans="1:8" x14ac:dyDescent="0.25">
      <c r="A13" s="6" t="s">
        <v>19</v>
      </c>
      <c r="B13" s="19">
        <v>6126555</v>
      </c>
      <c r="C13" s="43">
        <f>Tabela262[[#This Row],[widzowie]]/41416969</f>
        <v>0.14792378940139245</v>
      </c>
    </row>
    <row r="14" spans="1:8" x14ac:dyDescent="0.25">
      <c r="A14" s="6" t="s">
        <v>20</v>
      </c>
      <c r="B14" s="20">
        <v>15574162</v>
      </c>
      <c r="C14" s="43">
        <f>Tabela262[[#This Row],[widzowie]]/41416969</f>
        <v>0.3760333596599017</v>
      </c>
    </row>
    <row r="15" spans="1:8" x14ac:dyDescent="0.25">
      <c r="A15" s="6" t="s">
        <v>21</v>
      </c>
      <c r="B15" s="20">
        <v>19716252</v>
      </c>
      <c r="C15" s="43">
        <f>Tabela262[[#This Row],[widzowie]]/41416969</f>
        <v>0.4760428509387058</v>
      </c>
      <c r="H15" s="18"/>
    </row>
    <row r="16" spans="1:8" x14ac:dyDescent="0.25">
      <c r="A16" s="28" t="s">
        <v>39</v>
      </c>
      <c r="B16" s="29">
        <v>41416969</v>
      </c>
      <c r="C16" s="36">
        <f>Tabela262[[#This Row],[widzowie]]/41416969</f>
        <v>1</v>
      </c>
    </row>
    <row r="18" spans="2:8" x14ac:dyDescent="0.25">
      <c r="H18" s="43"/>
    </row>
    <row r="19" spans="2:8" x14ac:dyDescent="0.25">
      <c r="H19" s="43"/>
    </row>
    <row r="20" spans="2:8" x14ac:dyDescent="0.25">
      <c r="B20" s="27"/>
      <c r="H20" s="43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4"/>
  <sheetViews>
    <sheetView workbookViewId="0">
      <selection activeCell="A10" sqref="A10:D14"/>
    </sheetView>
  </sheetViews>
  <sheetFormatPr defaultRowHeight="15" x14ac:dyDescent="0.25"/>
  <cols>
    <col min="1" max="1" width="30.5703125" bestFit="1" customWidth="1"/>
    <col min="2" max="2" width="12.140625" bestFit="1" customWidth="1"/>
  </cols>
  <sheetData>
    <row r="1" spans="1:11" x14ac:dyDescent="0.25">
      <c r="A1" s="1" t="s">
        <v>23</v>
      </c>
    </row>
    <row r="2" spans="1:11" ht="15.75" thickBot="1" x14ac:dyDescent="0.3">
      <c r="A2" s="4" t="s">
        <v>1</v>
      </c>
      <c r="B2" s="5" t="s">
        <v>24</v>
      </c>
    </row>
    <row r="3" spans="1:11" x14ac:dyDescent="0.25">
      <c r="A3" s="9" t="s">
        <v>19</v>
      </c>
      <c r="B3" s="32">
        <v>0.129</v>
      </c>
    </row>
    <row r="4" spans="1:11" x14ac:dyDescent="0.25">
      <c r="A4" s="9" t="s">
        <v>20</v>
      </c>
      <c r="B4" s="33">
        <v>0.378</v>
      </c>
    </row>
    <row r="5" spans="1:11" x14ac:dyDescent="0.25">
      <c r="A5" s="9" t="s">
        <v>21</v>
      </c>
      <c r="B5" s="34">
        <v>0.49299999999999999</v>
      </c>
    </row>
    <row r="7" spans="1:11" x14ac:dyDescent="0.25">
      <c r="C7" s="18"/>
    </row>
    <row r="8" spans="1:11" x14ac:dyDescent="0.25">
      <c r="C8" s="18"/>
    </row>
    <row r="10" spans="1:11" ht="15.75" thickBot="1" x14ac:dyDescent="0.3">
      <c r="A10" s="4" t="s">
        <v>1</v>
      </c>
      <c r="B10" s="5" t="s">
        <v>24</v>
      </c>
      <c r="C10" s="5" t="s">
        <v>38</v>
      </c>
    </row>
    <row r="11" spans="1:11" x14ac:dyDescent="0.25">
      <c r="A11" s="9" t="s">
        <v>19</v>
      </c>
      <c r="B11" s="15">
        <v>274693</v>
      </c>
      <c r="C11" s="35">
        <f>Tabela373[[#This Row],[seanse]]/2130995</f>
        <v>0.12890363421781845</v>
      </c>
      <c r="I11" s="18"/>
      <c r="K11" s="43"/>
    </row>
    <row r="12" spans="1:11" x14ac:dyDescent="0.25">
      <c r="A12" s="9" t="s">
        <v>20</v>
      </c>
      <c r="B12" s="16">
        <v>805527</v>
      </c>
      <c r="C12" s="35">
        <f>Tabela373[[#This Row],[seanse]]/2130995</f>
        <v>0.37800511028885569</v>
      </c>
      <c r="I12" s="18"/>
      <c r="K12" s="43"/>
    </row>
    <row r="13" spans="1:11" x14ac:dyDescent="0.25">
      <c r="A13" s="9" t="s">
        <v>21</v>
      </c>
      <c r="B13" s="17">
        <v>1050775</v>
      </c>
      <c r="C13" s="35">
        <f>Tabela373[[#This Row],[seanse]]/2130995</f>
        <v>0.49309125549332589</v>
      </c>
      <c r="K13" s="43"/>
    </row>
    <row r="14" spans="1:11" x14ac:dyDescent="0.25">
      <c r="A14" s="31" t="s">
        <v>39</v>
      </c>
      <c r="B14" s="16">
        <v>2130995</v>
      </c>
      <c r="C14" s="35">
        <f>Tabela373[[#This Row],[seanse]]/2130995</f>
        <v>1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16"/>
  <sheetViews>
    <sheetView tabSelected="1" workbookViewId="0"/>
  </sheetViews>
  <sheetFormatPr defaultRowHeight="15" x14ac:dyDescent="0.25"/>
  <cols>
    <col min="1" max="1" width="30.5703125" bestFit="1" customWidth="1"/>
  </cols>
  <sheetData>
    <row r="1" spans="1:3" x14ac:dyDescent="0.25">
      <c r="A1" s="1" t="s">
        <v>25</v>
      </c>
    </row>
    <row r="2" spans="1:3" x14ac:dyDescent="0.25">
      <c r="A2" s="23" t="s">
        <v>0</v>
      </c>
    </row>
    <row r="3" spans="1:3" ht="15.75" thickBot="1" x14ac:dyDescent="0.3">
      <c r="A3" s="4" t="s">
        <v>1</v>
      </c>
      <c r="B3" s="5" t="s">
        <v>26</v>
      </c>
    </row>
    <row r="4" spans="1:3" x14ac:dyDescent="0.25">
      <c r="A4" s="9" t="s">
        <v>19</v>
      </c>
      <c r="B4" s="32">
        <v>0.67700000000000005</v>
      </c>
    </row>
    <row r="5" spans="1:3" x14ac:dyDescent="0.25">
      <c r="A5" s="9" t="s">
        <v>20</v>
      </c>
      <c r="B5" s="33">
        <v>0.20899999999999999</v>
      </c>
    </row>
    <row r="6" spans="1:3" x14ac:dyDescent="0.25">
      <c r="A6" s="9" t="s">
        <v>21</v>
      </c>
      <c r="B6" s="49">
        <v>0.114</v>
      </c>
    </row>
    <row r="9" spans="1:3" x14ac:dyDescent="0.25">
      <c r="B9" s="25"/>
      <c r="C9" s="24"/>
    </row>
    <row r="12" spans="1:3" ht="15.75" thickBot="1" x14ac:dyDescent="0.3">
      <c r="A12" s="4" t="s">
        <v>1</v>
      </c>
      <c r="B12" s="5" t="s">
        <v>26</v>
      </c>
      <c r="C12" s="5" t="s">
        <v>38</v>
      </c>
    </row>
    <row r="13" spans="1:3" x14ac:dyDescent="0.25">
      <c r="A13" s="9" t="s">
        <v>19</v>
      </c>
      <c r="B13" s="15">
        <v>360</v>
      </c>
      <c r="C13" s="35">
        <f>Tabela3784[[#This Row],[kina stałe]]/532</f>
        <v>0.67669172932330823</v>
      </c>
    </row>
    <row r="14" spans="1:3" x14ac:dyDescent="0.25">
      <c r="A14" s="9" t="s">
        <v>20</v>
      </c>
      <c r="B14" s="16">
        <v>111</v>
      </c>
      <c r="C14" s="35">
        <f>Tabela3784[[#This Row],[kina stałe]]/532</f>
        <v>0.20864661654135339</v>
      </c>
    </row>
    <row r="15" spans="1:3" x14ac:dyDescent="0.25">
      <c r="A15" s="9" t="s">
        <v>21</v>
      </c>
      <c r="B15" s="17">
        <v>61</v>
      </c>
      <c r="C15" s="35">
        <f>Tabela3784[[#This Row],[kina stałe]]/532</f>
        <v>0.11466165413533834</v>
      </c>
    </row>
    <row r="16" spans="1:3" x14ac:dyDescent="0.25">
      <c r="A16" s="31" t="s">
        <v>39</v>
      </c>
      <c r="B16" s="16">
        <v>532</v>
      </c>
      <c r="C16" s="35">
        <f>Tabela3784[[#This Row],[kina stałe]]/532</f>
        <v>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14"/>
  <sheetViews>
    <sheetView workbookViewId="0"/>
  </sheetViews>
  <sheetFormatPr defaultRowHeight="15" x14ac:dyDescent="0.25"/>
  <cols>
    <col min="1" max="1" width="25.5703125" bestFit="1" customWidth="1"/>
    <col min="2" max="2" width="25.5703125" customWidth="1"/>
    <col min="3" max="3" width="27.5703125" bestFit="1" customWidth="1"/>
  </cols>
  <sheetData>
    <row r="1" spans="1:3" x14ac:dyDescent="0.25">
      <c r="A1" s="1" t="s">
        <v>27</v>
      </c>
      <c r="B1" s="1"/>
    </row>
    <row r="2" spans="1:3" ht="15.75" thickBot="1" x14ac:dyDescent="0.3">
      <c r="A2" s="4" t="s">
        <v>1</v>
      </c>
      <c r="B2" s="4" t="s">
        <v>32</v>
      </c>
      <c r="C2" s="5" t="s">
        <v>31</v>
      </c>
    </row>
    <row r="3" spans="1:3" x14ac:dyDescent="0.25">
      <c r="A3" s="6" t="s">
        <v>28</v>
      </c>
      <c r="B3" s="37">
        <v>0.77500000000000002</v>
      </c>
      <c r="C3" s="37">
        <v>0.73199999999999998</v>
      </c>
    </row>
    <row r="4" spans="1:3" x14ac:dyDescent="0.25">
      <c r="A4" s="6" t="s">
        <v>29</v>
      </c>
      <c r="B4" s="38">
        <v>0.183</v>
      </c>
      <c r="C4" s="38">
        <v>0.24399999999999999</v>
      </c>
    </row>
    <row r="5" spans="1:3" x14ac:dyDescent="0.25">
      <c r="A5" s="6" t="s">
        <v>30</v>
      </c>
      <c r="B5" s="38">
        <v>4.2000000000000003E-2</v>
      </c>
      <c r="C5" s="38">
        <v>2.4E-2</v>
      </c>
    </row>
    <row r="11" spans="1:3" ht="15.75" thickBot="1" x14ac:dyDescent="0.3">
      <c r="A11" s="4" t="s">
        <v>1</v>
      </c>
      <c r="B11" s="4" t="s">
        <v>32</v>
      </c>
      <c r="C11" s="5" t="s">
        <v>31</v>
      </c>
    </row>
    <row r="12" spans="1:3" x14ac:dyDescent="0.25">
      <c r="A12" s="6" t="s">
        <v>28</v>
      </c>
      <c r="B12" s="21">
        <v>55</v>
      </c>
      <c r="C12" s="21">
        <v>30</v>
      </c>
    </row>
    <row r="13" spans="1:3" x14ac:dyDescent="0.25">
      <c r="A13" s="6" t="s">
        <v>29</v>
      </c>
      <c r="B13" s="22">
        <v>13</v>
      </c>
      <c r="C13" s="22">
        <v>10</v>
      </c>
    </row>
    <row r="14" spans="1:3" x14ac:dyDescent="0.25">
      <c r="A14" s="6" t="s">
        <v>30</v>
      </c>
      <c r="B14" s="22">
        <v>3</v>
      </c>
      <c r="C14" s="22">
        <v>1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4"/>
  <sheetViews>
    <sheetView workbookViewId="0">
      <selection activeCell="F34" sqref="F34"/>
    </sheetView>
  </sheetViews>
  <sheetFormatPr defaultRowHeight="15" x14ac:dyDescent="0.25"/>
  <cols>
    <col min="1" max="1" width="25.5703125" bestFit="1" customWidth="1"/>
    <col min="2" max="2" width="9.140625" style="24"/>
  </cols>
  <sheetData>
    <row r="1" spans="1:1" x14ac:dyDescent="0.25">
      <c r="A1" s="1" t="s">
        <v>33</v>
      </c>
    </row>
    <row r="2" spans="1:1" x14ac:dyDescent="0.25">
      <c r="A2" s="23" t="s">
        <v>0</v>
      </c>
    </row>
    <row r="3" spans="1:1" ht="15.75" thickBot="1" x14ac:dyDescent="0.3">
      <c r="A3" s="5" t="s">
        <v>33</v>
      </c>
    </row>
    <row r="4" spans="1:1" ht="15.75" thickBot="1" x14ac:dyDescent="0.3">
      <c r="A4" s="26">
        <v>532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workbookViewId="0">
      <selection activeCell="A2" sqref="A2"/>
    </sheetView>
  </sheetViews>
  <sheetFormatPr defaultRowHeight="15" x14ac:dyDescent="0.25"/>
  <cols>
    <col min="1" max="1" width="32.85546875" customWidth="1"/>
    <col min="2" max="2" width="19.28515625" bestFit="1" customWidth="1"/>
  </cols>
  <sheetData>
    <row r="1" spans="1:1" x14ac:dyDescent="0.25">
      <c r="A1" s="1" t="s">
        <v>34</v>
      </c>
    </row>
    <row r="2" spans="1:1" ht="15.75" thickBot="1" x14ac:dyDescent="0.3">
      <c r="A2" s="5" t="s">
        <v>41</v>
      </c>
    </row>
    <row r="3" spans="1:1" x14ac:dyDescent="0.25">
      <c r="A3" s="47">
        <v>41.4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3"/>
  <sheetViews>
    <sheetView workbookViewId="0">
      <selection activeCell="F15" sqref="F15"/>
    </sheetView>
  </sheetViews>
  <sheetFormatPr defaultRowHeight="15" x14ac:dyDescent="0.25"/>
  <cols>
    <col min="1" max="1" width="30" customWidth="1"/>
  </cols>
  <sheetData>
    <row r="1" spans="1:1" x14ac:dyDescent="0.25">
      <c r="A1" s="1" t="s">
        <v>35</v>
      </c>
    </row>
    <row r="2" spans="1:1" ht="15.75" thickBot="1" x14ac:dyDescent="0.3">
      <c r="A2" s="5" t="s">
        <v>42</v>
      </c>
    </row>
    <row r="3" spans="1:1" x14ac:dyDescent="0.25">
      <c r="A3" s="48">
        <v>2.1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14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Kina_stałe</vt:lpstr>
      <vt:lpstr>Mapa_1._Kina_stałe_wg_województw_w_2021_r.</vt:lpstr>
      <vt:lpstr>Mapa_1._Muzea_i_oddziały_muzealne_w_2021_r.</vt:lpstr>
      <vt:lpstr>Muzea_i_oddziały_muzealne</vt:lpstr>
      <vt:lpstr>Wykres_1._Muzea_wg_rodzajów</vt:lpstr>
      <vt:lpstr>Wykres_1._Widzowie_w_kinach_stałych_wg_liczby_sal_projekcyjnych</vt:lpstr>
      <vt:lpstr>Wykres_2._Seanse_w_kinach_stałych_wg_liczby_sal_projekcyjnych</vt:lpstr>
      <vt:lpstr>Wykres_2._Wystawy_wg_rodzajów</vt:lpstr>
      <vt:lpstr>Wykres_3._Kina_stałe_wg_liczby_sal_projekcyjnych</vt:lpstr>
      <vt:lpstr>Wykres_3._Wystawy_czasowe</vt:lpstr>
      <vt:lpstr>Wykres_4._Filmy_pełnometrażowe_wg_rodzajów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2023-07-27T11:54:09Z</dcterms:modified>
</cp:coreProperties>
</file>