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filterPrivacy="1" defaultThemeVersion="124226"/>
  <xr:revisionPtr revIDLastSave="0" documentId="13_ncr:1_{0E96C838-9BCA-483D-9F4B-CE6BCFC3B296}" xr6:coauthVersionLast="36" xr6:coauthVersionMax="36" xr10:uidLastSave="{00000000-0000-0000-0000-000000000000}"/>
  <bookViews>
    <workbookView xWindow="0" yWindow="0" windowWidth="28800" windowHeight="12510" tabRatio="730" xr2:uid="{00000000-000D-0000-FFFF-FFFF00000000}"/>
  </bookViews>
  <sheets>
    <sheet name="Spis treści" sheetId="5" r:id="rId1"/>
    <sheet name="Wykres 1." sheetId="2" r:id="rId2"/>
    <sheet name="Wykres 2." sheetId="4" r:id="rId3"/>
    <sheet name="Wykres 3." sheetId="12" r:id="rId4"/>
    <sheet name="Wykres 4." sheetId="19" r:id="rId5"/>
    <sheet name="Wykres 5." sheetId="20" r:id="rId6"/>
    <sheet name="Wykres 6." sheetId="21" r:id="rId7"/>
    <sheet name="Wykres 7." sheetId="22" r:id="rId8"/>
  </sheets>
  <definedNames>
    <definedName name="_xlnm._FilterDatabase" localSheetId="1" hidden="1">'Wykres 1.'!#REF!</definedName>
    <definedName name="_xlnm._FilterDatabase" localSheetId="4" hidden="1">'Wykres 4.'!#REF!</definedName>
  </definedNames>
  <calcPr calcId="191029"/>
</workbook>
</file>

<file path=xl/calcChain.xml><?xml version="1.0" encoding="utf-8"?>
<calcChain xmlns="http://schemas.openxmlformats.org/spreadsheetml/2006/main">
  <c r="M94" i="20" l="1"/>
  <c r="L88" i="20" s="1"/>
  <c r="G88" i="20"/>
  <c r="H88" i="20"/>
  <c r="K77" i="20"/>
  <c r="K88" i="20" s="1"/>
  <c r="E77" i="20"/>
  <c r="E88" i="20" s="1"/>
  <c r="F77" i="20"/>
  <c r="F88" i="20" s="1"/>
  <c r="G77" i="20"/>
  <c r="H77" i="20"/>
  <c r="I77" i="20"/>
  <c r="I88" i="20" s="1"/>
  <c r="J77" i="20"/>
  <c r="J88" i="20" s="1"/>
  <c r="B6" i="21" l="1"/>
  <c r="B6" i="12"/>
</calcChain>
</file>

<file path=xl/sharedStrings.xml><?xml version="1.0" encoding="utf-8"?>
<sst xmlns="http://schemas.openxmlformats.org/spreadsheetml/2006/main" count="172" uniqueCount="86">
  <si>
    <t>Wyszczególnienie</t>
  </si>
  <si>
    <t>Spis wykresów</t>
  </si>
  <si>
    <t>Wykres 1.</t>
  </si>
  <si>
    <t>Wykres 2.</t>
  </si>
  <si>
    <t>Powrót do spisu wykresów</t>
  </si>
  <si>
    <t>Wykres 3.</t>
  </si>
  <si>
    <t>Ogółem</t>
  </si>
  <si>
    <t>LUBELSKIE</t>
  </si>
  <si>
    <t>w %</t>
  </si>
  <si>
    <t xml:space="preserve">   Stan w dniu 31 grudnia</t>
  </si>
  <si>
    <t>Krajowe</t>
  </si>
  <si>
    <t>Wojewódzkie</t>
  </si>
  <si>
    <t>Powiatowe</t>
  </si>
  <si>
    <t>Gminne</t>
  </si>
  <si>
    <t>ciągniki siodłowe</t>
  </si>
  <si>
    <t>Wykres 4.</t>
  </si>
  <si>
    <t>Wykres 5.</t>
  </si>
  <si>
    <t>Wykres 6.</t>
  </si>
  <si>
    <t>Wykres 7.</t>
  </si>
  <si>
    <t>Wykres 2. Samochody osobowe na 1000 ludności</t>
  </si>
  <si>
    <t>Wykres 7. Ruch pasażerów w Porcie Lotniczym Lublin (przyjazdy i wyjazdy)</t>
  </si>
  <si>
    <t>Lubelskie</t>
  </si>
  <si>
    <t>W km</t>
  </si>
  <si>
    <t>W %</t>
  </si>
  <si>
    <t>2013</t>
  </si>
  <si>
    <t>2014</t>
  </si>
  <si>
    <t>2015</t>
  </si>
  <si>
    <t>2016</t>
  </si>
  <si>
    <t>2017</t>
  </si>
  <si>
    <t>2018</t>
  </si>
  <si>
    <t>2019</t>
  </si>
  <si>
    <t>2020</t>
  </si>
  <si>
    <t>10 – 15</t>
  </si>
  <si>
    <t>16 – 20</t>
  </si>
  <si>
    <t>21 – 25</t>
  </si>
  <si>
    <t>26 – 30</t>
  </si>
  <si>
    <t>31 lat i więcej</t>
  </si>
  <si>
    <t xml:space="preserve">  6 –    9</t>
  </si>
  <si>
    <t xml:space="preserve">  do 5 lat</t>
  </si>
  <si>
    <t>W liczbach bezwzględnych</t>
  </si>
  <si>
    <t>benzyna</t>
  </si>
  <si>
    <t>olej napędowy</t>
  </si>
  <si>
    <t>gaz (LPG)</t>
  </si>
  <si>
    <t>pozostałe</t>
  </si>
  <si>
    <t>w tys.</t>
  </si>
  <si>
    <t>Samochody osobowe na 1000 ludności</t>
  </si>
  <si>
    <t>Samochody ciężarowe na 1000 ludności</t>
  </si>
  <si>
    <t>Ruch pasażerów w Porcie Lotniczym Lublin (przyjazdy i wyjazdy)</t>
  </si>
  <si>
    <t xml:space="preserve"> </t>
  </si>
  <si>
    <r>
      <t>Wykres 5. Samochody ciężarowe</t>
    </r>
    <r>
      <rPr>
        <b/>
        <vertAlign val="superscript"/>
        <sz val="9"/>
        <color theme="1"/>
        <rFont val="Arial"/>
        <family val="2"/>
        <charset val="238"/>
      </rPr>
      <t>a</t>
    </r>
    <r>
      <rPr>
        <b/>
        <sz val="9"/>
        <color theme="1"/>
        <rFont val="Arial"/>
        <family val="2"/>
        <charset val="238"/>
      </rPr>
      <t xml:space="preserve"> na 1000 ludności</t>
    </r>
  </si>
  <si>
    <t>Transport w województwie lubelskim w 2025 r.</t>
  </si>
  <si>
    <t>Struktura dróg publicznych o nawierzchni twardej w 2025 r.</t>
  </si>
  <si>
    <t>Samochody osobowe według grup wieku w 2025 r.</t>
  </si>
  <si>
    <t>Samochody osobowe według rodzaju stosowanego paliwa w 2025 r.</t>
  </si>
  <si>
    <t>Samochody ciężarowe według grup wieku w 2025 r.</t>
  </si>
  <si>
    <t>Wykres 1. Struktura dróg publicznych o nawierzchni twardej w 2025 r.</t>
  </si>
  <si>
    <t>Wykres 3. Samochody osobowe według grup wieku w 2025 r.</t>
  </si>
  <si>
    <t>Wykres 4. Samochody osobowe według rodzaju stosowanego paliwa w 2025 r.</t>
  </si>
  <si>
    <t>Wykres 6. Samochody ciężarowe według grup wieku w 2025 r.</t>
  </si>
  <si>
    <t>Ciągniki samochodowe</t>
  </si>
  <si>
    <t>Siodłowe</t>
  </si>
  <si>
    <t>Balastowe</t>
  </si>
  <si>
    <t>WOJ. LUBELSKIE</t>
  </si>
  <si>
    <t>ogółem</t>
  </si>
  <si>
    <t>T_03RC28_2024/ TAb12</t>
  </si>
  <si>
    <t>WOJ. LUBELSKIE 2025</t>
  </si>
  <si>
    <t>Tablica 22. Samochody ciężarowe według rodzaju stosowanego paliwa (sztuki) - stan w dniu  31.XII.2025</t>
  </si>
  <si>
    <t>Kod</t>
  </si>
  <si>
    <t>Nazwa</t>
  </si>
  <si>
    <t>2021</t>
  </si>
  <si>
    <t>2022</t>
  </si>
  <si>
    <t>2023</t>
  </si>
  <si>
    <t>2024</t>
  </si>
  <si>
    <t>[szt.]</t>
  </si>
  <si>
    <t>0600000</t>
  </si>
  <si>
    <t>miejsce zamieszkania</t>
  </si>
  <si>
    <t>stan na 31 grudnia</t>
  </si>
  <si>
    <t>2025</t>
  </si>
  <si>
    <t>[osoba]</t>
  </si>
  <si>
    <t>samochody ciężarowe</t>
  </si>
  <si>
    <t>Tablica 1. Pojazdy samochodowe i ciągniki - stan w dniu 31.XII.2025</t>
  </si>
  <si>
    <t xml:space="preserve">2025 rok: </t>
  </si>
  <si>
    <r>
      <t>2024</t>
    </r>
    <r>
      <rPr>
        <vertAlign val="superscript"/>
        <sz val="9"/>
        <color theme="1"/>
        <rFont val="Arial"/>
        <family val="2"/>
        <charset val="238"/>
      </rPr>
      <t>a</t>
    </r>
  </si>
  <si>
    <t>a Dane za 2024 rok po rewizji CEPiK; zob. uwaga b pod Tablicą 2.</t>
  </si>
  <si>
    <r>
      <t>2024</t>
    </r>
    <r>
      <rPr>
        <vertAlign val="superscript"/>
        <sz val="9"/>
        <color theme="1"/>
        <rFont val="Arial"/>
        <family val="2"/>
        <charset val="238"/>
      </rPr>
      <t>b</t>
    </r>
  </si>
  <si>
    <t>a Zgodnie z obowiązującą metodologią, przyjętą również przez Eurostat, we wskaźniku „samochody ciężarowe na 1000 ludności” obok samochodów ciężarowych uwzględnia się również ciągniki siodłowe. b Dane za 2024 rok po rewizji CEPiK; zob. uwaga b pod Tablicą 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</si>
</sst>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\ _z_ł_-;\-* #,##0.00\ _z_ł_-;_-* &quot;-&quot;??\ _z_ł_-;_-@_-"/>
    <numFmt numFmtId="164" formatCode="0.0"/>
    <numFmt numFmtId="165" formatCode="#,##0.0"/>
    <numFmt numFmtId="166" formatCode="0.0%"/>
    <numFmt numFmtId="167" formatCode="General_)"/>
  </numFmts>
  <fonts count="2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sz val="10"/>
      <name val="Arial CE"/>
      <charset val="238"/>
    </font>
    <font>
      <sz val="11"/>
      <color rgb="FF000000"/>
      <name val="Calibri"/>
      <family val="2"/>
      <scheme val="minor"/>
    </font>
    <font>
      <b/>
      <sz val="12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9"/>
      <color theme="1"/>
      <name val="Arial"/>
      <family val="2"/>
      <charset val="238"/>
    </font>
    <font>
      <u/>
      <sz val="9"/>
      <name val="Arial"/>
      <family val="2"/>
      <charset val="238"/>
    </font>
    <font>
      <sz val="11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sz val="9"/>
      <color rgb="FF000000"/>
      <name val="Arial"/>
      <family val="2"/>
      <charset val="238"/>
    </font>
    <font>
      <b/>
      <vertAlign val="superscript"/>
      <sz val="9"/>
      <color theme="1"/>
      <name val="Arial"/>
      <family val="2"/>
      <charset val="238"/>
    </font>
    <font>
      <sz val="11"/>
      <name val="Calibri"/>
      <family val="2"/>
      <charset val="238"/>
    </font>
    <font>
      <sz val="10"/>
      <name val="Arial"/>
      <family val="2"/>
      <charset val="238"/>
    </font>
    <font>
      <sz val="10"/>
      <name val="Liberation Sans"/>
      <family val="2"/>
      <charset val="238"/>
    </font>
    <font>
      <sz val="10"/>
      <name val="Courier"/>
      <family val="3"/>
    </font>
    <font>
      <sz val="11"/>
      <color theme="1"/>
      <name val="Czcionka tekstu podstawowego"/>
      <family val="2"/>
      <charset val="238"/>
    </font>
    <font>
      <sz val="8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38"/>
    </font>
    <font>
      <vertAlign val="superscript"/>
      <sz val="9"/>
      <color theme="1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rgb="FFD3D3D3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/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medium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 style="thin">
        <color rgb="FF001D77"/>
      </right>
      <top/>
      <bottom style="medium">
        <color rgb="FF001D77"/>
      </bottom>
      <diagonal/>
    </border>
    <border>
      <left style="thin">
        <color rgb="FF001D77"/>
      </left>
      <right style="thin">
        <color rgb="FF001D77"/>
      </right>
      <top style="medium">
        <color rgb="FF001D77"/>
      </top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 style="medium">
        <color rgb="FF001D77"/>
      </bottom>
      <diagonal/>
    </border>
    <border>
      <left/>
      <right/>
      <top style="thin">
        <color rgb="FF001D77"/>
      </top>
      <bottom style="medium">
        <color rgb="FF001D77"/>
      </bottom>
      <diagonal/>
    </border>
    <border>
      <left style="thin">
        <color rgb="FF010000"/>
      </left>
      <right style="thin">
        <color rgb="FF010000"/>
      </right>
      <top/>
      <bottom/>
      <diagonal/>
    </border>
    <border>
      <left style="medium">
        <color rgb="FF010000"/>
      </left>
      <right style="thin">
        <color rgb="FF010000"/>
      </right>
      <top style="medium">
        <color rgb="FF010000"/>
      </top>
      <bottom style="thin">
        <color rgb="FF010000"/>
      </bottom>
      <diagonal/>
    </border>
    <border>
      <left style="thin">
        <color rgb="FF010000"/>
      </left>
      <right style="thin">
        <color rgb="FF010000"/>
      </right>
      <top style="medium">
        <color rgb="FF010000"/>
      </top>
      <bottom style="thin">
        <color rgb="FF010000"/>
      </bottom>
      <diagonal/>
    </border>
    <border>
      <left style="medium">
        <color rgb="FF010000"/>
      </left>
      <right style="thin">
        <color rgb="FF010000"/>
      </right>
      <top style="thin">
        <color rgb="FF010000"/>
      </top>
      <bottom style="thin">
        <color rgb="FF010000"/>
      </bottom>
      <diagonal/>
    </border>
    <border>
      <left style="thin">
        <color rgb="FF010000"/>
      </left>
      <right style="thin">
        <color rgb="FF010000"/>
      </right>
      <top style="thin">
        <color rgb="FF010000"/>
      </top>
      <bottom style="thin">
        <color rgb="FF010000"/>
      </bottom>
      <diagonal/>
    </border>
    <border>
      <left style="medium">
        <color rgb="FF010000"/>
      </left>
      <right style="thin">
        <color rgb="FF010000"/>
      </right>
      <top style="thin">
        <color rgb="FF010000"/>
      </top>
      <bottom/>
      <diagonal/>
    </border>
    <border>
      <left style="thin">
        <color rgb="FF010000"/>
      </left>
      <right style="thin">
        <color rgb="FF010000"/>
      </right>
      <top style="thin">
        <color rgb="FF010000"/>
      </top>
      <bottom/>
      <diagonal/>
    </border>
    <border>
      <left style="medium">
        <color rgb="FF010000"/>
      </left>
      <right style="thin">
        <color rgb="FF010000"/>
      </right>
      <top style="medium">
        <color rgb="FF010000"/>
      </top>
      <bottom style="medium">
        <color rgb="FF010000"/>
      </bottom>
      <diagonal/>
    </border>
    <border>
      <left style="thin">
        <color rgb="FF010000"/>
      </left>
      <right style="thin">
        <color rgb="FF010000"/>
      </right>
      <top style="medium">
        <color rgb="FF010000"/>
      </top>
      <bottom style="medium">
        <color rgb="FF010000"/>
      </bottom>
      <diagonal/>
    </border>
    <border>
      <left style="medium">
        <color rgb="FF010000"/>
      </left>
      <right style="thin">
        <color rgb="FF010000"/>
      </right>
      <top/>
      <bottom/>
      <diagonal/>
    </border>
  </borders>
  <cellStyleXfs count="26">
    <xf numFmtId="0" fontId="0" fillId="0" borderId="0"/>
    <xf numFmtId="0" fontId="2" fillId="0" borderId="0"/>
    <xf numFmtId="0" fontId="3" fillId="0" borderId="0"/>
    <xf numFmtId="0" fontId="2" fillId="0" borderId="0"/>
    <xf numFmtId="0" fontId="4" fillId="0" borderId="0"/>
    <xf numFmtId="0" fontId="4" fillId="0" borderId="0"/>
    <xf numFmtId="0" fontId="4" fillId="0" borderId="0" applyNumberFormat="0" applyBorder="0" applyAlignment="0"/>
    <xf numFmtId="0" fontId="5" fillId="0" borderId="0"/>
    <xf numFmtId="0" fontId="3" fillId="2" borderId="1">
      <alignment horizontal="left" vertical="center" wrapText="1"/>
    </xf>
    <xf numFmtId="0" fontId="9" fillId="0" borderId="0" applyNumberFormat="0" applyFill="0" applyBorder="0" applyAlignment="0" applyProtection="0"/>
    <xf numFmtId="0" fontId="17" fillId="0" borderId="0"/>
    <xf numFmtId="0" fontId="1" fillId="0" borderId="0"/>
    <xf numFmtId="0" fontId="4" fillId="0" borderId="0"/>
    <xf numFmtId="0" fontId="18" fillId="0" borderId="0"/>
    <xf numFmtId="43" fontId="4" fillId="0" borderId="0" applyFont="0" applyFill="0" applyBorder="0" applyAlignment="0" applyProtection="0"/>
    <xf numFmtId="0" fontId="19" fillId="0" borderId="0"/>
    <xf numFmtId="0" fontId="19" fillId="0" borderId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67" fontId="20" fillId="0" borderId="0"/>
    <xf numFmtId="0" fontId="21" fillId="0" borderId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9" fontId="23" fillId="0" borderId="0" applyFont="0" applyFill="0" applyBorder="0" applyAlignment="0" applyProtection="0"/>
  </cellStyleXfs>
  <cellXfs count="75">
    <xf numFmtId="0" fontId="0" fillId="0" borderId="0" xfId="0"/>
    <xf numFmtId="0" fontId="8" fillId="3" borderId="2" xfId="0" applyFont="1" applyFill="1" applyBorder="1" applyAlignment="1">
      <alignment vertical="center" wrapText="1"/>
    </xf>
    <xf numFmtId="0" fontId="10" fillId="0" borderId="0" xfId="9" applyFont="1" applyBorder="1" applyAlignment="1">
      <alignment vertical="top"/>
    </xf>
    <xf numFmtId="0" fontId="11" fillId="0" borderId="0" xfId="0" applyFont="1"/>
    <xf numFmtId="0" fontId="12" fillId="0" borderId="0" xfId="9" applyFont="1" applyAlignment="1"/>
    <xf numFmtId="0" fontId="11" fillId="0" borderId="4" xfId="1" applyFont="1" applyFill="1" applyBorder="1" applyAlignment="1">
      <alignment horizontal="center" vertical="center"/>
    </xf>
    <xf numFmtId="0" fontId="11" fillId="0" borderId="4" xfId="1" applyNumberFormat="1" applyFont="1" applyFill="1" applyBorder="1" applyAlignment="1">
      <alignment horizontal="center" vertical="center"/>
    </xf>
    <xf numFmtId="164" fontId="11" fillId="0" borderId="7" xfId="3" applyNumberFormat="1" applyFont="1" applyFill="1" applyBorder="1" applyAlignment="1">
      <alignment horizontal="left" indent="1"/>
    </xf>
    <xf numFmtId="1" fontId="11" fillId="0" borderId="7" xfId="3" applyNumberFormat="1" applyFont="1" applyFill="1" applyBorder="1" applyAlignment="1">
      <alignment horizontal="right" indent="1"/>
    </xf>
    <xf numFmtId="0" fontId="13" fillId="0" borderId="0" xfId="0" applyFont="1"/>
    <xf numFmtId="0" fontId="13" fillId="0" borderId="0" xfId="0" applyFont="1" applyAlignment="1">
      <alignment vertical="top"/>
    </xf>
    <xf numFmtId="0" fontId="11" fillId="0" borderId="0" xfId="0" applyFont="1" applyAlignment="1">
      <alignment vertical="center"/>
    </xf>
    <xf numFmtId="0" fontId="11" fillId="0" borderId="5" xfId="0" applyFont="1" applyBorder="1" applyAlignment="1">
      <alignment horizontal="center" vertical="center" wrapText="1"/>
    </xf>
    <xf numFmtId="0" fontId="14" fillId="0" borderId="7" xfId="0" applyFont="1" applyBorder="1" applyAlignment="1">
      <alignment vertical="center" wrapText="1"/>
    </xf>
    <xf numFmtId="0" fontId="14" fillId="0" borderId="7" xfId="0" applyFont="1" applyBorder="1" applyAlignment="1">
      <alignment horizontal="right" vertical="center" wrapText="1"/>
    </xf>
    <xf numFmtId="0" fontId="11" fillId="0" borderId="3" xfId="0" applyFont="1" applyBorder="1" applyAlignment="1">
      <alignment horizontal="right" vertical="center" wrapText="1"/>
    </xf>
    <xf numFmtId="0" fontId="11" fillId="0" borderId="3" xfId="0" applyFont="1" applyBorder="1" applyAlignment="1">
      <alignment horizontal="left" vertical="center" wrapText="1" indent="1"/>
    </xf>
    <xf numFmtId="0" fontId="14" fillId="0" borderId="0" xfId="0" applyFont="1" applyAlignment="1">
      <alignment vertical="center" wrapText="1"/>
    </xf>
    <xf numFmtId="0" fontId="11" fillId="0" borderId="0" xfId="0" applyFont="1" applyAlignment="1">
      <alignment horizontal="left" vertical="center" wrapText="1" indent="6"/>
    </xf>
    <xf numFmtId="0" fontId="14" fillId="0" borderId="0" xfId="0" applyFont="1" applyAlignment="1">
      <alignment horizontal="left" vertical="center" wrapText="1"/>
    </xf>
    <xf numFmtId="166" fontId="14" fillId="0" borderId="7" xfId="0" applyNumberFormat="1" applyFont="1" applyBorder="1" applyAlignment="1">
      <alignment horizontal="right" vertical="center" wrapText="1"/>
    </xf>
    <xf numFmtId="0" fontId="11" fillId="0" borderId="3" xfId="0" applyFont="1" applyBorder="1" applyAlignment="1">
      <alignment vertical="center" wrapText="1"/>
    </xf>
    <xf numFmtId="166" fontId="11" fillId="0" borderId="3" xfId="0" applyNumberFormat="1" applyFont="1" applyBorder="1" applyAlignment="1">
      <alignment horizontal="right" vertical="center" wrapText="1"/>
    </xf>
    <xf numFmtId="164" fontId="11" fillId="0" borderId="3" xfId="0" applyNumberFormat="1" applyFont="1" applyBorder="1" applyAlignment="1">
      <alignment horizontal="right" vertical="center" wrapText="1"/>
    </xf>
    <xf numFmtId="164" fontId="11" fillId="0" borderId="0" xfId="0" applyNumberFormat="1" applyFont="1"/>
    <xf numFmtId="0" fontId="11" fillId="0" borderId="0" xfId="0" applyFont="1" applyAlignment="1">
      <alignment horizontal="left" vertical="center" indent="6"/>
    </xf>
    <xf numFmtId="0" fontId="14" fillId="0" borderId="0" xfId="0" applyFont="1" applyAlignment="1">
      <alignment vertical="center"/>
    </xf>
    <xf numFmtId="0" fontId="11" fillId="0" borderId="0" xfId="0" applyFont="1" applyAlignment="1">
      <alignment horizontal="left" vertical="top" indent="6"/>
    </xf>
    <xf numFmtId="0" fontId="15" fillId="0" borderId="3" xfId="8" applyNumberFormat="1" applyFont="1" applyFill="1" applyBorder="1" applyAlignment="1">
      <alignment horizontal="center" vertical="center" wrapText="1"/>
    </xf>
    <xf numFmtId="49" fontId="14" fillId="0" borderId="7" xfId="3" applyNumberFormat="1" applyFont="1" applyFill="1" applyBorder="1" applyAlignment="1">
      <alignment horizontal="left" vertical="center"/>
    </xf>
    <xf numFmtId="164" fontId="14" fillId="0" borderId="7" xfId="0" applyNumberFormat="1" applyFont="1" applyFill="1" applyBorder="1"/>
    <xf numFmtId="49" fontId="11" fillId="0" borderId="3" xfId="3" applyNumberFormat="1" applyFont="1" applyFill="1" applyBorder="1" applyAlignment="1">
      <alignment horizontal="left" vertical="center" indent="3"/>
    </xf>
    <xf numFmtId="164" fontId="11" fillId="0" borderId="3" xfId="0" applyNumberFormat="1" applyFont="1" applyFill="1" applyBorder="1"/>
    <xf numFmtId="1" fontId="14" fillId="0" borderId="7" xfId="0" applyNumberFormat="1" applyFont="1" applyBorder="1" applyAlignment="1">
      <alignment horizontal="right" vertical="center" wrapText="1"/>
    </xf>
    <xf numFmtId="164" fontId="14" fillId="0" borderId="7" xfId="0" applyNumberFormat="1" applyFont="1" applyBorder="1" applyAlignment="1">
      <alignment horizontal="right" vertical="center" wrapText="1"/>
    </xf>
    <xf numFmtId="1" fontId="11" fillId="0" borderId="3" xfId="0" applyNumberFormat="1" applyFont="1" applyBorder="1" applyAlignment="1">
      <alignment horizontal="right" vertical="center" wrapText="1"/>
    </xf>
    <xf numFmtId="0" fontId="14" fillId="0" borderId="0" xfId="0" applyFont="1" applyAlignment="1">
      <alignment horizontal="left" vertical="top"/>
    </xf>
    <xf numFmtId="0" fontId="14" fillId="0" borderId="0" xfId="0" applyFont="1" applyAlignment="1">
      <alignment vertical="top"/>
    </xf>
    <xf numFmtId="0" fontId="11" fillId="0" borderId="0" xfId="0" applyFont="1" applyAlignment="1">
      <alignment vertical="top"/>
    </xf>
    <xf numFmtId="0" fontId="11" fillId="0" borderId="0" xfId="0" applyFont="1" applyFill="1"/>
    <xf numFmtId="0" fontId="11" fillId="0" borderId="7" xfId="0" applyFont="1" applyFill="1" applyBorder="1"/>
    <xf numFmtId="165" fontId="11" fillId="0" borderId="7" xfId="0" applyNumberFormat="1" applyFont="1" applyFill="1" applyBorder="1"/>
    <xf numFmtId="0" fontId="11" fillId="4" borderId="0" xfId="0" applyFont="1" applyFill="1"/>
    <xf numFmtId="0" fontId="22" fillId="0" borderId="17" xfId="0" applyFont="1" applyBorder="1" applyAlignment="1">
      <alignment horizontal="center"/>
    </xf>
    <xf numFmtId="0" fontId="22" fillId="0" borderId="18" xfId="0" applyFont="1" applyBorder="1" applyAlignment="1">
      <alignment horizontal="center"/>
    </xf>
    <xf numFmtId="0" fontId="0" fillId="0" borderId="19" xfId="0" applyBorder="1"/>
    <xf numFmtId="0" fontId="0" fillId="0" borderId="10" xfId="0" applyBorder="1"/>
    <xf numFmtId="2" fontId="11" fillId="0" borderId="0" xfId="0" applyNumberFormat="1" applyFont="1"/>
    <xf numFmtId="164" fontId="11" fillId="0" borderId="0" xfId="0" applyNumberFormat="1" applyFont="1" applyFill="1"/>
    <xf numFmtId="2" fontId="11" fillId="0" borderId="0" xfId="25" applyNumberFormat="1" applyFont="1"/>
    <xf numFmtId="0" fontId="24" fillId="2" borderId="1" xfId="8" applyNumberFormat="1" applyFont="1" applyFill="1" applyBorder="1">
      <alignment horizontal="left" vertical="center" wrapText="1"/>
    </xf>
    <xf numFmtId="3" fontId="0" fillId="0" borderId="0" xfId="0" applyNumberFormat="1" applyFont="1"/>
    <xf numFmtId="3" fontId="11" fillId="0" borderId="0" xfId="0" applyNumberFormat="1" applyFont="1"/>
    <xf numFmtId="1" fontId="11" fillId="5" borderId="0" xfId="0" applyNumberFormat="1" applyFont="1" applyFill="1"/>
    <xf numFmtId="0" fontId="0" fillId="0" borderId="0" xfId="0" applyFill="1"/>
    <xf numFmtId="0" fontId="6" fillId="3" borderId="0" xfId="1" applyFont="1" applyFill="1" applyAlignment="1">
      <alignment wrapText="1"/>
    </xf>
    <xf numFmtId="0" fontId="6" fillId="3" borderId="0" xfId="1" applyFont="1" applyFill="1"/>
    <xf numFmtId="0" fontId="7" fillId="3" borderId="0" xfId="1" applyFont="1" applyFill="1" applyAlignment="1">
      <alignment horizontal="left"/>
    </xf>
    <xf numFmtId="0" fontId="14" fillId="0" borderId="0" xfId="0" applyFont="1" applyAlignment="1">
      <alignment horizontal="left" vertical="center"/>
    </xf>
    <xf numFmtId="0" fontId="14" fillId="0" borderId="0" xfId="0" applyFont="1" applyAlignment="1">
      <alignment horizontal="left" vertical="center" wrapText="1"/>
    </xf>
    <xf numFmtId="0" fontId="14" fillId="0" borderId="0" xfId="0" applyFont="1" applyAlignment="1">
      <alignment vertical="center" wrapText="1"/>
    </xf>
    <xf numFmtId="0" fontId="14" fillId="0" borderId="0" xfId="0" applyFont="1" applyAlignment="1">
      <alignment vertical="center"/>
    </xf>
    <xf numFmtId="0" fontId="11" fillId="0" borderId="5" xfId="0" applyFont="1" applyFill="1" applyBorder="1" applyAlignment="1">
      <alignment horizontal="center" vertical="center"/>
    </xf>
    <xf numFmtId="0" fontId="11" fillId="0" borderId="6" xfId="0" applyFont="1" applyFill="1" applyBorder="1" applyAlignment="1">
      <alignment horizontal="center" vertical="center"/>
    </xf>
    <xf numFmtId="0" fontId="0" fillId="0" borderId="11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24" fillId="2" borderId="1" xfId="8" applyNumberFormat="1" applyFont="1" applyFill="1" applyBorder="1">
      <alignment horizontal="left" vertical="center" wrapText="1"/>
    </xf>
    <xf numFmtId="0" fontId="15" fillId="0" borderId="5" xfId="8" applyNumberFormat="1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15" fillId="0" borderId="8" xfId="8" applyNumberFormat="1" applyFont="1" applyFill="1" applyBorder="1" applyAlignment="1">
      <alignment horizontal="center" vertical="center" wrapText="1"/>
    </xf>
    <xf numFmtId="0" fontId="15" fillId="0" borderId="9" xfId="8" applyNumberFormat="1" applyFont="1" applyFill="1" applyBorder="1" applyAlignment="1">
      <alignment horizontal="center" vertical="center" wrapText="1"/>
    </xf>
  </cellXfs>
  <cellStyles count="26">
    <cellStyle name="Dziesiętny 2" xfId="17" xr:uid="{00000000-0005-0000-0000-000000000000}"/>
    <cellStyle name="Dziesiętny 2 2" xfId="18" xr:uid="{00000000-0005-0000-0000-000001000000}"/>
    <cellStyle name="Dziesiętny 2 2 2" xfId="24" xr:uid="{00000000-0005-0000-0000-000002000000}"/>
    <cellStyle name="Dziesiętny 2 3" xfId="14" xr:uid="{00000000-0005-0000-0000-000003000000}"/>
    <cellStyle name="Dziesiętny 2 3 2" xfId="22" xr:uid="{00000000-0005-0000-0000-000004000000}"/>
    <cellStyle name="Dziesiętny 2 4" xfId="23" xr:uid="{00000000-0005-0000-0000-000005000000}"/>
    <cellStyle name="Dziesiętny 3" xfId="21" xr:uid="{00000000-0005-0000-0000-000006000000}"/>
    <cellStyle name="Hiperłącze" xfId="9" builtinId="8"/>
    <cellStyle name="Kolumna" xfId="8" xr:uid="{00000000-0005-0000-0000-000001000000}"/>
    <cellStyle name="Normal" xfId="7" xr:uid="{00000000-0005-0000-0000-000002000000}"/>
    <cellStyle name="Normalny" xfId="0" builtinId="0"/>
    <cellStyle name="Normalny 2" xfId="2" xr:uid="{00000000-0005-0000-0000-000004000000}"/>
    <cellStyle name="Normalny 2 2" xfId="5" xr:uid="{00000000-0005-0000-0000-000005000000}"/>
    <cellStyle name="Normalny 2 3" xfId="12" xr:uid="{00000000-0005-0000-0000-00000B000000}"/>
    <cellStyle name="Normalny 2 4" xfId="15" xr:uid="{00000000-0005-0000-0000-00000A000000}"/>
    <cellStyle name="Normalny 3" xfId="6" xr:uid="{00000000-0005-0000-0000-000006000000}"/>
    <cellStyle name="Normalny 3 2" xfId="19" xr:uid="{00000000-0005-0000-0000-00000D000000}"/>
    <cellStyle name="Normalny 3 3" xfId="16" xr:uid="{00000000-0005-0000-0000-00000C000000}"/>
    <cellStyle name="Normalny 4" xfId="3" xr:uid="{00000000-0005-0000-0000-000007000000}"/>
    <cellStyle name="Normalny 4 2" xfId="4" xr:uid="{00000000-0005-0000-0000-000008000000}"/>
    <cellStyle name="Normalny 4 3" xfId="20" xr:uid="{00000000-0005-0000-0000-00000E000000}"/>
    <cellStyle name="Normalny 5" xfId="1" xr:uid="{00000000-0005-0000-0000-000009000000}"/>
    <cellStyle name="Normalny 5 2" xfId="13" xr:uid="{00000000-0005-0000-0000-00000F000000}"/>
    <cellStyle name="Normalny 6" xfId="10" xr:uid="{00000000-0005-0000-0000-000039000000}"/>
    <cellStyle name="Normalny 7" xfId="11" xr:uid="{00000000-0005-0000-0000-000041000000}"/>
    <cellStyle name="Procentowy" xfId="25" builtinId="5"/>
  </cellStyles>
  <dxfs count="0"/>
  <tableStyles count="0" defaultTableStyle="TableStyleMedium2" defaultPivotStyle="PivotStyleMedium9"/>
  <colors>
    <mruColors>
      <color rgb="FFCCD2E4"/>
      <color rgb="FF001D77"/>
      <color rgb="FF334A92"/>
      <color rgb="FF99A5C9"/>
      <color rgb="FF6677A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257175</xdr:colOff>
      <xdr:row>91</xdr:row>
      <xdr:rowOff>66675</xdr:rowOff>
    </xdr:from>
    <xdr:to>
      <xdr:col>9</xdr:col>
      <xdr:colOff>505540</xdr:colOff>
      <xdr:row>96</xdr:row>
      <xdr:rowOff>38202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0EC1BD16-B1CA-4E79-BB9E-1F6AECB534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828800" y="14944725"/>
          <a:ext cx="5125165" cy="733527"/>
        </a:xfrm>
        <a:prstGeom prst="rect">
          <a:avLst/>
        </a:prstGeom>
      </xdr:spPr>
    </xdr:pic>
    <xdr:clientData/>
  </xdr:twoCellAnchor>
  <xdr:twoCellAnchor editAs="oneCell">
    <xdr:from>
      <xdr:col>18</xdr:col>
      <xdr:colOff>247650</xdr:colOff>
      <xdr:row>65</xdr:row>
      <xdr:rowOff>171450</xdr:rowOff>
    </xdr:from>
    <xdr:to>
      <xdr:col>25</xdr:col>
      <xdr:colOff>114877</xdr:colOff>
      <xdr:row>74</xdr:row>
      <xdr:rowOff>133563</xdr:rowOff>
    </xdr:to>
    <xdr:pic>
      <xdr:nvPicPr>
        <xdr:cNvPr id="5" name="Obraz 4">
          <a:extLst>
            <a:ext uri="{FF2B5EF4-FFF2-40B4-BE49-F238E27FC236}">
              <a16:creationId xmlns:a16="http://schemas.microsoft.com/office/drawing/2014/main" id="{C3BEA1EC-6757-4309-827A-C7D6F4A9BB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2182475" y="10591800"/>
          <a:ext cx="4134427" cy="152421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7"/>
  <sheetViews>
    <sheetView showGridLines="0" tabSelected="1" zoomScaleNormal="100" workbookViewId="0">
      <selection activeCell="D21" sqref="D21"/>
    </sheetView>
  </sheetViews>
  <sheetFormatPr defaultRowHeight="14.25"/>
  <cols>
    <col min="1" max="1" width="3.140625" style="9" customWidth="1"/>
    <col min="2" max="2" width="13.140625" style="9" customWidth="1"/>
    <col min="3" max="3" width="3.140625" style="9" customWidth="1"/>
    <col min="4" max="4" width="102.42578125" style="9" customWidth="1"/>
    <col min="5" max="5" width="9.140625" style="9"/>
    <col min="6" max="6" width="10" style="9" customWidth="1"/>
    <col min="7" max="16384" width="9.140625" style="9"/>
  </cols>
  <sheetData>
    <row r="1" spans="1:7" ht="15.75" customHeight="1">
      <c r="A1" s="9" t="s">
        <v>48</v>
      </c>
      <c r="B1" s="55" t="s">
        <v>50</v>
      </c>
      <c r="C1" s="56"/>
      <c r="D1" s="56"/>
      <c r="E1" s="56"/>
      <c r="F1" s="56"/>
    </row>
    <row r="3" spans="1:7" ht="15">
      <c r="B3" s="57" t="s">
        <v>1</v>
      </c>
      <c r="C3" s="57"/>
      <c r="D3" s="57"/>
    </row>
    <row r="4" spans="1:7" s="10" customFormat="1">
      <c r="A4" s="9"/>
      <c r="B4" s="9"/>
      <c r="C4" s="9"/>
      <c r="D4" s="9"/>
      <c r="E4" s="9"/>
      <c r="F4" s="9"/>
      <c r="G4" s="9"/>
    </row>
    <row r="5" spans="1:7" s="10" customFormat="1">
      <c r="A5" s="9"/>
      <c r="B5" s="1" t="s">
        <v>2</v>
      </c>
      <c r="C5" s="9"/>
      <c r="D5" s="2" t="s">
        <v>51</v>
      </c>
      <c r="E5" s="9"/>
      <c r="F5" s="9"/>
      <c r="G5" s="9"/>
    </row>
    <row r="6" spans="1:7" s="10" customFormat="1">
      <c r="A6" s="9"/>
      <c r="B6" s="1" t="s">
        <v>3</v>
      </c>
      <c r="C6" s="9"/>
      <c r="D6" s="2" t="s">
        <v>45</v>
      </c>
      <c r="E6" s="9"/>
      <c r="F6" s="9"/>
      <c r="G6" s="9"/>
    </row>
    <row r="7" spans="1:7" s="10" customFormat="1">
      <c r="A7" s="9"/>
      <c r="B7" s="1" t="s">
        <v>5</v>
      </c>
      <c r="C7" s="9"/>
      <c r="D7" s="2" t="s">
        <v>52</v>
      </c>
      <c r="E7" s="9"/>
      <c r="F7" s="9"/>
      <c r="G7" s="9"/>
    </row>
    <row r="8" spans="1:7" s="10" customFormat="1">
      <c r="A8" s="9"/>
      <c r="B8" s="1" t="s">
        <v>15</v>
      </c>
      <c r="C8" s="9"/>
      <c r="D8" s="2" t="s">
        <v>53</v>
      </c>
      <c r="E8" s="9"/>
      <c r="F8" s="9"/>
      <c r="G8" s="9"/>
    </row>
    <row r="9" spans="1:7" s="10" customFormat="1">
      <c r="A9" s="9"/>
      <c r="B9" s="1" t="s">
        <v>16</v>
      </c>
      <c r="C9" s="9"/>
      <c r="D9" s="2" t="s">
        <v>46</v>
      </c>
      <c r="E9" s="9"/>
      <c r="F9" s="9"/>
      <c r="G9" s="9"/>
    </row>
    <row r="10" spans="1:7">
      <c r="B10" s="1" t="s">
        <v>17</v>
      </c>
      <c r="D10" s="2" t="s">
        <v>54</v>
      </c>
    </row>
    <row r="11" spans="1:7">
      <c r="B11" s="1" t="s">
        <v>18</v>
      </c>
      <c r="D11" s="2" t="s">
        <v>47</v>
      </c>
    </row>
    <row r="13" spans="1:7" s="10" customFormat="1">
      <c r="A13" s="9"/>
      <c r="B13" s="9"/>
      <c r="C13" s="9"/>
      <c r="D13" s="9"/>
      <c r="E13" s="9"/>
      <c r="F13" s="9"/>
      <c r="G13" s="9"/>
    </row>
    <row r="26" ht="0.75" customHeight="1"/>
    <row r="27" hidden="1"/>
  </sheetData>
  <mergeCells count="2">
    <mergeCell ref="B1:F1"/>
    <mergeCell ref="B3:D3"/>
  </mergeCells>
  <hyperlinks>
    <hyperlink ref="D5" location="'Wykres 1.'!A1" display="Struktura dróg publicznych o nawierzchni twardej w 2021 r." xr:uid="{00000000-0004-0000-0000-000007000000}"/>
    <hyperlink ref="D6" location="'Wykres 2.'!A1" display="Samochody osobowe na 1000 ludności" xr:uid="{00000000-0004-0000-0000-000008000000}"/>
    <hyperlink ref="D7" location="'Wykres 3.'!A1" display="Samochody osobowe według grup wieku" xr:uid="{00000000-0004-0000-0000-000009000000}"/>
    <hyperlink ref="D8" location="'Wykres 4.'!A1" display="Samochody osobowe według rodzaju stosowanego paliwa w 2021 r." xr:uid="{00000000-0004-0000-0000-00000A000000}"/>
    <hyperlink ref="D9" location="'Wykres 5.'!A1" display="Samochody ciężarowe na 1000 ludności" xr:uid="{00000000-0004-0000-0000-00000B000000}"/>
    <hyperlink ref="D10" location="'Wykres 6.'!A1" display="Samochody ciężarowe według grup wieku" xr:uid="{00000000-0004-0000-0000-00000C000000}"/>
    <hyperlink ref="D11" location="'Wykres 7.'!A1" display="Ruch pasażerów w Porcie Lotniczym Lublin (przyjazdy i wyjazdy)" xr:uid="{00000000-0004-0000-0000-00000D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G19"/>
  <sheetViews>
    <sheetView showGridLines="0" topLeftCell="A16" zoomScaleNormal="100" workbookViewId="0">
      <selection activeCell="I38" sqref="I38"/>
    </sheetView>
  </sheetViews>
  <sheetFormatPr defaultRowHeight="12"/>
  <cols>
    <col min="1" max="1" width="40.5703125" style="3" customWidth="1"/>
    <col min="2" max="3" width="19.5703125" style="3" customWidth="1"/>
    <col min="4" max="16384" width="9.140625" style="3"/>
  </cols>
  <sheetData>
    <row r="1" spans="1:7" ht="18.75" customHeight="1">
      <c r="A1" s="58" t="s">
        <v>55</v>
      </c>
      <c r="B1" s="58"/>
      <c r="C1" s="58"/>
      <c r="D1" s="17"/>
      <c r="E1" s="17"/>
      <c r="F1" s="17"/>
      <c r="G1" s="17"/>
    </row>
    <row r="2" spans="1:7" ht="14.25" customHeight="1">
      <c r="A2" s="18" t="s">
        <v>9</v>
      </c>
      <c r="B2" s="19"/>
      <c r="C2" s="19"/>
      <c r="D2" s="19"/>
      <c r="E2" s="4" t="s">
        <v>4</v>
      </c>
      <c r="F2" s="19"/>
      <c r="G2" s="19"/>
    </row>
    <row r="3" spans="1:7" ht="14.25" customHeight="1">
      <c r="A3" s="18"/>
      <c r="B3" s="19"/>
      <c r="C3" s="19"/>
      <c r="D3" s="19"/>
      <c r="E3" s="19"/>
      <c r="F3" s="19"/>
      <c r="G3" s="19"/>
    </row>
    <row r="4" spans="1:7" ht="29.25" customHeight="1" thickBot="1">
      <c r="A4" s="12" t="s">
        <v>0</v>
      </c>
      <c r="B4" s="12" t="s">
        <v>22</v>
      </c>
      <c r="C4" s="12" t="s">
        <v>23</v>
      </c>
    </row>
    <row r="5" spans="1:7" ht="29.25" customHeight="1">
      <c r="A5" s="13" t="s">
        <v>6</v>
      </c>
      <c r="B5" s="14">
        <v>24652.400000000001</v>
      </c>
      <c r="C5" s="20">
        <v>1</v>
      </c>
      <c r="E5" s="4"/>
    </row>
    <row r="6" spans="1:7" ht="24" customHeight="1">
      <c r="A6" s="21" t="s">
        <v>10</v>
      </c>
      <c r="B6" s="15">
        <v>1041.3</v>
      </c>
      <c r="C6" s="22">
        <v>4.2239295159903288E-2</v>
      </c>
    </row>
    <row r="7" spans="1:7" ht="25.5" customHeight="1">
      <c r="A7" s="21" t="s">
        <v>11</v>
      </c>
      <c r="B7" s="23">
        <v>2293</v>
      </c>
      <c r="C7" s="22">
        <v>9.3013256315815085E-2</v>
      </c>
    </row>
    <row r="8" spans="1:7" ht="25.5" customHeight="1">
      <c r="A8" s="21" t="s">
        <v>12</v>
      </c>
      <c r="B8" s="23">
        <v>9541</v>
      </c>
      <c r="C8" s="22">
        <v>0.38702114195778098</v>
      </c>
    </row>
    <row r="9" spans="1:7" ht="25.5" customHeight="1">
      <c r="A9" s="21" t="s">
        <v>13</v>
      </c>
      <c r="B9" s="15">
        <v>11777.1</v>
      </c>
      <c r="C9" s="22">
        <v>0.47772630656650061</v>
      </c>
    </row>
    <row r="10" spans="1:7" ht="25.5" customHeight="1">
      <c r="A10" s="39"/>
    </row>
    <row r="11" spans="1:7" ht="25.5" customHeight="1"/>
    <row r="12" spans="1:7" ht="25.5" customHeight="1"/>
    <row r="14" spans="1:7" ht="20.100000000000001" customHeight="1"/>
    <row r="15" spans="1:7" ht="20.100000000000001" customHeight="1"/>
    <row r="16" spans="1:7" ht="20.100000000000001" customHeight="1"/>
    <row r="17" ht="20.100000000000001" customHeight="1"/>
    <row r="18" ht="20.100000000000001" customHeight="1"/>
    <row r="19" ht="20.100000000000001" customHeight="1"/>
  </sheetData>
  <mergeCells count="1">
    <mergeCell ref="A1:C1"/>
  </mergeCells>
  <hyperlinks>
    <hyperlink ref="E2" location="'Spis treści'!B12" display="Powrót do spisu wykresów" xr:uid="{00000000-0004-0000-07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W6"/>
  <sheetViews>
    <sheetView showGridLines="0" zoomScaleNormal="100" workbookViewId="0">
      <selection activeCell="I38" sqref="I38"/>
    </sheetView>
  </sheetViews>
  <sheetFormatPr defaultRowHeight="12"/>
  <cols>
    <col min="1" max="1" width="23.5703125" style="3" customWidth="1"/>
    <col min="2" max="5" width="9.140625" style="3" customWidth="1"/>
    <col min="6" max="16384" width="9.140625" style="3"/>
  </cols>
  <sheetData>
    <row r="1" spans="1:23" ht="18" customHeight="1">
      <c r="A1" s="59" t="s">
        <v>19</v>
      </c>
      <c r="B1" s="59"/>
      <c r="C1" s="59"/>
      <c r="D1" s="59"/>
      <c r="E1" s="59"/>
      <c r="F1" s="17"/>
      <c r="G1" s="17"/>
    </row>
    <row r="2" spans="1:23">
      <c r="A2" s="25" t="s">
        <v>9</v>
      </c>
      <c r="B2" s="19"/>
      <c r="C2" s="19"/>
      <c r="D2" s="19"/>
      <c r="E2" s="19"/>
      <c r="F2" s="19"/>
      <c r="G2" s="19"/>
      <c r="W2" s="4" t="s">
        <v>4</v>
      </c>
    </row>
    <row r="3" spans="1:23">
      <c r="A3" s="25"/>
      <c r="B3" s="19"/>
      <c r="C3" s="19"/>
      <c r="D3" s="19"/>
      <c r="E3" s="19"/>
      <c r="F3" s="19"/>
      <c r="G3" s="19"/>
    </row>
    <row r="4" spans="1:23" ht="20.100000000000001" customHeight="1" thickBot="1">
      <c r="A4" s="5" t="s">
        <v>0</v>
      </c>
      <c r="B4" s="6">
        <v>2005</v>
      </c>
      <c r="C4" s="6">
        <v>2006</v>
      </c>
      <c r="D4" s="6">
        <v>2007</v>
      </c>
      <c r="E4" s="6">
        <v>2008</v>
      </c>
      <c r="F4" s="6">
        <v>2009</v>
      </c>
      <c r="G4" s="6">
        <v>2010</v>
      </c>
      <c r="H4" s="6">
        <v>2011</v>
      </c>
      <c r="I4" s="6">
        <v>2012</v>
      </c>
      <c r="J4" s="6">
        <v>2013</v>
      </c>
      <c r="K4" s="6">
        <v>2014</v>
      </c>
      <c r="L4" s="6">
        <v>2015</v>
      </c>
      <c r="M4" s="6">
        <v>2016</v>
      </c>
      <c r="N4" s="6">
        <v>2017</v>
      </c>
      <c r="O4" s="6">
        <v>2018</v>
      </c>
      <c r="P4" s="6">
        <v>2019</v>
      </c>
      <c r="Q4" s="6">
        <v>2020</v>
      </c>
      <c r="R4" s="6">
        <v>2021</v>
      </c>
      <c r="S4" s="6">
        <v>2022</v>
      </c>
      <c r="T4" s="6">
        <v>2023</v>
      </c>
      <c r="U4" s="6" t="s">
        <v>82</v>
      </c>
      <c r="V4" s="6">
        <v>2025</v>
      </c>
    </row>
    <row r="5" spans="1:23" ht="20.100000000000001" customHeight="1">
      <c r="A5" s="7" t="s">
        <v>21</v>
      </c>
      <c r="B5" s="8">
        <v>294.8</v>
      </c>
      <c r="C5" s="8">
        <v>319.3</v>
      </c>
      <c r="D5" s="8">
        <v>347.2</v>
      </c>
      <c r="E5" s="8">
        <v>382.8</v>
      </c>
      <c r="F5" s="8">
        <v>399.1</v>
      </c>
      <c r="G5" s="8">
        <v>415.7</v>
      </c>
      <c r="H5" s="8">
        <v>438.9</v>
      </c>
      <c r="I5" s="8">
        <v>456.3</v>
      </c>
      <c r="J5" s="8">
        <v>475.3</v>
      </c>
      <c r="K5" s="8">
        <v>493.5</v>
      </c>
      <c r="L5" s="8">
        <v>514.4</v>
      </c>
      <c r="M5" s="8">
        <v>541.9</v>
      </c>
      <c r="N5" s="8">
        <v>566.9</v>
      </c>
      <c r="O5" s="8">
        <v>593.20000000000005</v>
      </c>
      <c r="P5" s="8">
        <v>618.54079411081125</v>
      </c>
      <c r="Q5" s="8">
        <v>656</v>
      </c>
      <c r="R5" s="8">
        <v>683.6</v>
      </c>
      <c r="S5" s="8">
        <v>703</v>
      </c>
      <c r="T5" s="8">
        <v>729</v>
      </c>
      <c r="U5" s="8">
        <v>623</v>
      </c>
      <c r="V5" s="8">
        <v>668</v>
      </c>
    </row>
    <row r="6" spans="1:23">
      <c r="A6" s="3" t="s">
        <v>83</v>
      </c>
    </row>
  </sheetData>
  <mergeCells count="1">
    <mergeCell ref="A1:E1"/>
  </mergeCells>
  <hyperlinks>
    <hyperlink ref="W2" location="'Spis treści'!B12" display="Powrót do spisu wykresów" xr:uid="{00000000-0004-0000-0800-000000000000}"/>
  </hyperlink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H34"/>
  <sheetViews>
    <sheetView showGridLines="0" zoomScale="115" zoomScaleNormal="115" workbookViewId="0">
      <selection activeCell="I38" sqref="I38"/>
    </sheetView>
  </sheetViews>
  <sheetFormatPr defaultRowHeight="12"/>
  <cols>
    <col min="1" max="1" width="25.42578125" style="3" customWidth="1"/>
    <col min="2" max="2" width="28.28515625" style="3" customWidth="1"/>
    <col min="3" max="16384" width="9.140625" style="3"/>
  </cols>
  <sheetData>
    <row r="1" spans="1:8" ht="31.5" customHeight="1">
      <c r="A1" s="60" t="s">
        <v>56</v>
      </c>
      <c r="B1" s="61"/>
    </row>
    <row r="2" spans="1:8">
      <c r="A2" s="27" t="s">
        <v>9</v>
      </c>
      <c r="D2" s="4" t="s">
        <v>4</v>
      </c>
    </row>
    <row r="3" spans="1:8">
      <c r="A3" s="27"/>
    </row>
    <row r="4" spans="1:8" ht="20.100000000000001" customHeight="1">
      <c r="A4" s="62" t="s">
        <v>0</v>
      </c>
      <c r="B4" s="62" t="s">
        <v>8</v>
      </c>
    </row>
    <row r="5" spans="1:8" ht="20.100000000000001" customHeight="1" thickBot="1">
      <c r="A5" s="63"/>
      <c r="B5" s="63"/>
    </row>
    <row r="6" spans="1:8" ht="20.100000000000001" customHeight="1">
      <c r="A6" s="29" t="s">
        <v>6</v>
      </c>
      <c r="B6" s="30">
        <f t="shared" ref="B6" si="0">SUM(B7:B13)</f>
        <v>100</v>
      </c>
    </row>
    <row r="7" spans="1:8" ht="20.100000000000001" customHeight="1">
      <c r="A7" s="31" t="s">
        <v>38</v>
      </c>
      <c r="B7" s="32">
        <v>6.2672339679714497</v>
      </c>
      <c r="D7" s="24"/>
      <c r="E7" s="24"/>
      <c r="F7" s="39"/>
      <c r="G7" s="48"/>
      <c r="H7" s="24"/>
    </row>
    <row r="8" spans="1:8" ht="20.100000000000001" customHeight="1">
      <c r="A8" s="31" t="s">
        <v>37</v>
      </c>
      <c r="B8" s="32">
        <v>7.9851536684460305</v>
      </c>
      <c r="D8" s="24"/>
      <c r="E8" s="24"/>
      <c r="G8" s="24"/>
      <c r="H8" s="24"/>
    </row>
    <row r="9" spans="1:8" ht="20.100000000000001" customHeight="1">
      <c r="A9" s="31" t="s">
        <v>32</v>
      </c>
      <c r="B9" s="32">
        <v>17.284734991621931</v>
      </c>
      <c r="D9" s="24"/>
      <c r="E9" s="24"/>
      <c r="G9" s="24"/>
      <c r="H9" s="24"/>
    </row>
    <row r="10" spans="1:8" ht="20.100000000000001" customHeight="1">
      <c r="A10" s="31" t="s">
        <v>33</v>
      </c>
      <c r="B10" s="32">
        <v>23.93181505695425</v>
      </c>
      <c r="D10" s="24"/>
      <c r="E10" s="24"/>
      <c r="G10" s="24"/>
      <c r="H10" s="24"/>
    </row>
    <row r="11" spans="1:8" ht="20.100000000000001" customHeight="1">
      <c r="A11" s="31" t="s">
        <v>34</v>
      </c>
      <c r="B11" s="32">
        <v>21.075792441455501</v>
      </c>
      <c r="D11" s="24"/>
      <c r="E11" s="24"/>
      <c r="G11" s="24"/>
      <c r="H11" s="24"/>
    </row>
    <row r="12" spans="1:8" ht="20.100000000000001" customHeight="1">
      <c r="A12" s="31" t="s">
        <v>35</v>
      </c>
      <c r="B12" s="32">
        <v>14.232292357599263</v>
      </c>
      <c r="D12" s="24"/>
      <c r="E12" s="24"/>
      <c r="G12" s="24"/>
      <c r="H12" s="24"/>
    </row>
    <row r="13" spans="1:8" ht="20.100000000000001" customHeight="1">
      <c r="A13" s="31" t="s">
        <v>36</v>
      </c>
      <c r="B13" s="32">
        <v>9.2229775159515714</v>
      </c>
      <c r="D13" s="24"/>
      <c r="E13" s="24"/>
      <c r="G13" s="24"/>
      <c r="H13" s="24"/>
    </row>
    <row r="29" ht="15" customHeight="1"/>
    <row r="30" ht="15" customHeight="1"/>
    <row r="31" ht="12" customHeight="1"/>
    <row r="32" ht="12" customHeight="1"/>
    <row r="33" ht="12" customHeight="1"/>
    <row r="34" ht="12.75" customHeight="1"/>
  </sheetData>
  <mergeCells count="3">
    <mergeCell ref="A1:B1"/>
    <mergeCell ref="A4:A5"/>
    <mergeCell ref="B4:B5"/>
  </mergeCells>
  <hyperlinks>
    <hyperlink ref="D2" location="'Spis treści'!B12" display="Powrót do spisu wykresów" xr:uid="{00000000-0004-0000-0900-000000000000}"/>
  </hyperlinks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G31"/>
  <sheetViews>
    <sheetView showGridLines="0" zoomScaleNormal="100" workbookViewId="0">
      <selection activeCell="I38" sqref="I38"/>
    </sheetView>
  </sheetViews>
  <sheetFormatPr defaultRowHeight="12"/>
  <cols>
    <col min="1" max="1" width="40.5703125" style="3" customWidth="1"/>
    <col min="2" max="3" width="19.5703125" style="3" customWidth="1"/>
    <col min="4" max="16384" width="9.140625" style="3"/>
  </cols>
  <sheetData>
    <row r="1" spans="1:7" ht="15" customHeight="1">
      <c r="A1" s="26" t="s">
        <v>57</v>
      </c>
      <c r="B1" s="26"/>
      <c r="C1" s="26"/>
      <c r="D1" s="17"/>
      <c r="E1" s="17"/>
      <c r="F1" s="17"/>
      <c r="G1" s="17"/>
    </row>
    <row r="2" spans="1:7">
      <c r="A2" s="27" t="s">
        <v>9</v>
      </c>
      <c r="E2" s="4" t="s">
        <v>4</v>
      </c>
    </row>
    <row r="3" spans="1:7">
      <c r="A3" s="27"/>
      <c r="E3" s="4"/>
    </row>
    <row r="4" spans="1:7" ht="29.25" customHeight="1" thickBot="1">
      <c r="A4" s="12" t="s">
        <v>0</v>
      </c>
      <c r="B4" s="12" t="s">
        <v>39</v>
      </c>
      <c r="C4" s="12" t="s">
        <v>23</v>
      </c>
    </row>
    <row r="5" spans="1:7" ht="20.100000000000001" customHeight="1">
      <c r="A5" s="13" t="s">
        <v>6</v>
      </c>
      <c r="B5" s="33">
        <v>1323694</v>
      </c>
      <c r="C5" s="34">
        <v>100</v>
      </c>
      <c r="E5" s="47"/>
    </row>
    <row r="6" spans="1:7" ht="20.100000000000001" customHeight="1">
      <c r="A6" s="16" t="s">
        <v>40</v>
      </c>
      <c r="B6" s="35">
        <v>478666</v>
      </c>
      <c r="C6" s="23">
        <v>36.161378687219255</v>
      </c>
      <c r="E6" s="49"/>
    </row>
    <row r="7" spans="1:7" ht="20.100000000000001" customHeight="1">
      <c r="A7" s="16" t="s">
        <v>41</v>
      </c>
      <c r="B7" s="35">
        <v>534431</v>
      </c>
      <c r="C7" s="23">
        <v>40.374210353752453</v>
      </c>
      <c r="E7" s="49"/>
    </row>
    <row r="8" spans="1:7" ht="20.100000000000001" customHeight="1">
      <c r="A8" s="16" t="s">
        <v>42</v>
      </c>
      <c r="B8" s="35">
        <v>252112</v>
      </c>
      <c r="C8" s="23">
        <v>19.046093734654686</v>
      </c>
      <c r="E8" s="49"/>
    </row>
    <row r="9" spans="1:7" ht="20.100000000000001" customHeight="1">
      <c r="A9" s="16" t="s">
        <v>43</v>
      </c>
      <c r="B9" s="35">
        <v>58485</v>
      </c>
      <c r="C9" s="23">
        <v>4.4183172243736104</v>
      </c>
      <c r="E9" s="49"/>
    </row>
    <row r="10" spans="1:7">
      <c r="C10" s="24"/>
    </row>
    <row r="31" customFormat="1" ht="15"/>
  </sheetData>
  <hyperlinks>
    <hyperlink ref="E2" location="'Spis treści'!B12" display="Powrót do spisu wykresów" xr:uid="{00000000-0004-0000-0A00-000000000000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A94"/>
  <sheetViews>
    <sheetView showGridLines="0" zoomScaleNormal="100" workbookViewId="0">
      <selection activeCell="O17" sqref="O17"/>
    </sheetView>
  </sheetViews>
  <sheetFormatPr defaultRowHeight="12"/>
  <cols>
    <col min="1" max="1" width="23.5703125" style="3" customWidth="1"/>
    <col min="2" max="5" width="9.140625" style="3" customWidth="1"/>
    <col min="6" max="16384" width="9.140625" style="3"/>
  </cols>
  <sheetData>
    <row r="1" spans="1:27" ht="14.25" customHeight="1">
      <c r="A1" s="59" t="s">
        <v>49</v>
      </c>
      <c r="B1" s="59"/>
      <c r="C1" s="59"/>
      <c r="D1" s="59"/>
      <c r="E1" s="59"/>
      <c r="F1" s="17"/>
      <c r="G1" s="17"/>
    </row>
    <row r="2" spans="1:27">
      <c r="A2" s="27" t="s">
        <v>9</v>
      </c>
      <c r="W2" s="4" t="s">
        <v>4</v>
      </c>
    </row>
    <row r="3" spans="1:27">
      <c r="A3" s="27"/>
    </row>
    <row r="4" spans="1:27" ht="20.100000000000001" customHeight="1" thickBot="1">
      <c r="A4" s="5" t="s">
        <v>0</v>
      </c>
      <c r="B4" s="6">
        <v>2005</v>
      </c>
      <c r="C4" s="6">
        <v>2006</v>
      </c>
      <c r="D4" s="6">
        <v>2007</v>
      </c>
      <c r="E4" s="6">
        <v>2008</v>
      </c>
      <c r="F4" s="6">
        <v>2009</v>
      </c>
      <c r="G4" s="6">
        <v>2010</v>
      </c>
      <c r="H4" s="6">
        <v>2011</v>
      </c>
      <c r="I4" s="6">
        <v>2012</v>
      </c>
      <c r="J4" s="6">
        <v>2013</v>
      </c>
      <c r="K4" s="6">
        <v>2014</v>
      </c>
      <c r="L4" s="6">
        <v>2015</v>
      </c>
      <c r="M4" s="6">
        <v>2016</v>
      </c>
      <c r="N4" s="6">
        <v>2017</v>
      </c>
      <c r="O4" s="6">
        <v>2018</v>
      </c>
      <c r="P4" s="6">
        <v>2019</v>
      </c>
      <c r="Q4" s="6">
        <v>2020</v>
      </c>
      <c r="R4" s="6">
        <v>2021</v>
      </c>
      <c r="S4" s="6">
        <v>2022</v>
      </c>
      <c r="T4" s="6">
        <v>2023</v>
      </c>
      <c r="U4" s="6" t="s">
        <v>84</v>
      </c>
      <c r="V4" s="6">
        <v>2025</v>
      </c>
    </row>
    <row r="5" spans="1:27" ht="20.100000000000001" customHeight="1">
      <c r="A5" s="7" t="s">
        <v>21</v>
      </c>
      <c r="B5" s="8">
        <v>47.5</v>
      </c>
      <c r="C5" s="8">
        <v>49.4</v>
      </c>
      <c r="D5" s="8">
        <v>52</v>
      </c>
      <c r="E5" s="8">
        <v>55.8</v>
      </c>
      <c r="F5" s="8">
        <v>63.2</v>
      </c>
      <c r="G5" s="8">
        <v>66.7</v>
      </c>
      <c r="H5" s="8">
        <v>70.2</v>
      </c>
      <c r="I5" s="8">
        <v>72.2</v>
      </c>
      <c r="J5" s="8">
        <v>74.5</v>
      </c>
      <c r="K5" s="8">
        <v>77.3</v>
      </c>
      <c r="L5" s="8">
        <v>79.8</v>
      </c>
      <c r="M5" s="8">
        <v>83</v>
      </c>
      <c r="N5" s="8">
        <v>85.6</v>
      </c>
      <c r="O5" s="8">
        <v>88.9</v>
      </c>
      <c r="P5" s="8">
        <v>92.2</v>
      </c>
      <c r="Q5" s="8">
        <v>98.133217431212287</v>
      </c>
      <c r="R5" s="8">
        <v>102.75921246097849</v>
      </c>
      <c r="S5" s="8">
        <v>107</v>
      </c>
      <c r="T5" s="8">
        <v>111</v>
      </c>
      <c r="U5" s="8">
        <v>91</v>
      </c>
      <c r="V5" s="8">
        <v>98</v>
      </c>
      <c r="X5" s="54"/>
      <c r="Y5" s="39"/>
      <c r="Z5" s="39"/>
      <c r="AA5" s="39"/>
    </row>
    <row r="7" spans="1:27">
      <c r="A7" s="11" t="s">
        <v>85</v>
      </c>
    </row>
    <row r="55" spans="3:16">
      <c r="C55" s="42" t="s">
        <v>64</v>
      </c>
    </row>
    <row r="57" spans="3:16" ht="15">
      <c r="C57" t="s">
        <v>66</v>
      </c>
      <c r="D57"/>
      <c r="E57"/>
      <c r="O57" t="s">
        <v>80</v>
      </c>
      <c r="P57"/>
    </row>
    <row r="58" spans="3:16" ht="15.75" thickBot="1">
      <c r="C58"/>
      <c r="D58"/>
      <c r="E58"/>
    </row>
    <row r="59" spans="3:16" ht="15">
      <c r="C59"/>
      <c r="D59" s="64" t="s">
        <v>0</v>
      </c>
      <c r="E59" s="67" t="s">
        <v>6</v>
      </c>
      <c r="N59" s="64" t="s">
        <v>0</v>
      </c>
      <c r="O59" s="67" t="s">
        <v>59</v>
      </c>
      <c r="P59" s="67"/>
    </row>
    <row r="60" spans="3:16" ht="15">
      <c r="C60"/>
      <c r="D60" s="65"/>
      <c r="E60" s="68"/>
      <c r="N60" s="65"/>
      <c r="O60" s="68" t="s">
        <v>60</v>
      </c>
      <c r="P60" s="68" t="s">
        <v>61</v>
      </c>
    </row>
    <row r="61" spans="3:16" ht="15">
      <c r="C61"/>
      <c r="D61" s="65"/>
      <c r="E61" s="68"/>
      <c r="N61" s="65"/>
      <c r="O61" s="68"/>
      <c r="P61" s="68"/>
    </row>
    <row r="62" spans="3:16" ht="15.75" thickBot="1">
      <c r="C62"/>
      <c r="D62" s="66"/>
      <c r="E62" s="69"/>
      <c r="N62" s="66"/>
      <c r="O62" s="69"/>
      <c r="P62" s="69"/>
    </row>
    <row r="63" spans="3:16" ht="15.75" thickBot="1">
      <c r="C63"/>
      <c r="D63" s="43">
        <v>1</v>
      </c>
      <c r="E63" s="44">
        <v>2</v>
      </c>
      <c r="N63" s="45" t="s">
        <v>62</v>
      </c>
      <c r="O63" s="46">
        <v>28757</v>
      </c>
      <c r="P63" s="46">
        <v>16</v>
      </c>
    </row>
    <row r="66" spans="3:18" ht="15">
      <c r="C66" s="3">
        <v>2025</v>
      </c>
      <c r="D66" s="45" t="s">
        <v>65</v>
      </c>
      <c r="E66" s="46">
        <v>164835</v>
      </c>
    </row>
    <row r="71" spans="3:18" ht="15">
      <c r="C71" s="70" t="s">
        <v>67</v>
      </c>
      <c r="D71" s="70" t="s">
        <v>68</v>
      </c>
      <c r="E71" s="70" t="s">
        <v>79</v>
      </c>
      <c r="F71" s="70"/>
      <c r="G71" s="70"/>
      <c r="H71" s="70"/>
      <c r="I71" s="70"/>
      <c r="J71" s="70"/>
      <c r="K71" s="70"/>
      <c r="L71" s="70" t="s">
        <v>14</v>
      </c>
      <c r="M71" s="70"/>
      <c r="N71" s="70"/>
      <c r="O71" s="70"/>
      <c r="P71" s="70"/>
      <c r="Q71" s="70"/>
      <c r="R71" s="70"/>
    </row>
    <row r="72" spans="3:18" ht="15">
      <c r="C72" s="70"/>
      <c r="D72" s="70"/>
      <c r="E72" s="70" t="s">
        <v>63</v>
      </c>
      <c r="F72" s="70"/>
      <c r="G72" s="70"/>
      <c r="H72" s="70"/>
      <c r="I72" s="70"/>
      <c r="J72" s="70"/>
      <c r="K72" s="70"/>
      <c r="L72" s="70" t="s">
        <v>63</v>
      </c>
      <c r="M72" s="70"/>
      <c r="N72" s="70"/>
      <c r="O72" s="70"/>
      <c r="P72" s="70"/>
      <c r="Q72" s="70"/>
      <c r="R72" s="70"/>
    </row>
    <row r="73" spans="3:18" ht="15">
      <c r="C73" s="70"/>
      <c r="D73" s="70"/>
      <c r="E73" s="50" t="s">
        <v>29</v>
      </c>
      <c r="F73" s="50" t="s">
        <v>30</v>
      </c>
      <c r="G73" s="50" t="s">
        <v>31</v>
      </c>
      <c r="H73" s="50" t="s">
        <v>69</v>
      </c>
      <c r="I73" s="50" t="s">
        <v>70</v>
      </c>
      <c r="J73" s="50" t="s">
        <v>71</v>
      </c>
      <c r="K73" s="50" t="s">
        <v>72</v>
      </c>
      <c r="L73" s="50" t="s">
        <v>29</v>
      </c>
      <c r="M73" s="50" t="s">
        <v>30</v>
      </c>
      <c r="N73" s="50" t="s">
        <v>31</v>
      </c>
      <c r="O73" s="50" t="s">
        <v>69</v>
      </c>
      <c r="P73" s="50" t="s">
        <v>70</v>
      </c>
      <c r="Q73" s="50" t="s">
        <v>71</v>
      </c>
      <c r="R73" s="50" t="s">
        <v>72</v>
      </c>
    </row>
    <row r="74" spans="3:18" ht="15">
      <c r="C74" s="70"/>
      <c r="D74" s="70"/>
      <c r="E74" s="50" t="s">
        <v>73</v>
      </c>
      <c r="F74" s="50" t="s">
        <v>73</v>
      </c>
      <c r="G74" s="50" t="s">
        <v>73</v>
      </c>
      <c r="H74" s="50" t="s">
        <v>73</v>
      </c>
      <c r="I74" s="50" t="s">
        <v>73</v>
      </c>
      <c r="J74" s="50" t="s">
        <v>73</v>
      </c>
      <c r="K74" s="50" t="s">
        <v>73</v>
      </c>
      <c r="L74" s="50" t="s">
        <v>73</v>
      </c>
      <c r="M74" s="50" t="s">
        <v>73</v>
      </c>
      <c r="N74" s="50" t="s">
        <v>73</v>
      </c>
      <c r="O74" s="50" t="s">
        <v>73</v>
      </c>
      <c r="P74" s="50" t="s">
        <v>73</v>
      </c>
      <c r="Q74" s="50" t="s">
        <v>73</v>
      </c>
      <c r="R74" s="50" t="s">
        <v>73</v>
      </c>
    </row>
    <row r="75" spans="3:18" ht="15">
      <c r="C75" t="s">
        <v>74</v>
      </c>
      <c r="D75" t="s">
        <v>7</v>
      </c>
      <c r="E75" s="51">
        <v>168930</v>
      </c>
      <c r="F75" s="51">
        <v>173946</v>
      </c>
      <c r="G75" s="51">
        <v>179827</v>
      </c>
      <c r="H75" s="51">
        <v>185527</v>
      </c>
      <c r="I75" s="51">
        <v>189800</v>
      </c>
      <c r="J75" s="51">
        <v>194717</v>
      </c>
      <c r="K75" s="51">
        <v>154493</v>
      </c>
      <c r="L75" s="51">
        <v>19271</v>
      </c>
      <c r="M75" s="51">
        <v>20422</v>
      </c>
      <c r="N75" s="51">
        <v>22024</v>
      </c>
      <c r="O75" s="51">
        <v>23927</v>
      </c>
      <c r="P75" s="51">
        <v>26203</v>
      </c>
      <c r="Q75" s="51">
        <v>27950</v>
      </c>
      <c r="R75" s="51">
        <v>26323</v>
      </c>
    </row>
    <row r="77" spans="3:18">
      <c r="E77" s="52">
        <f>E75+L75</f>
        <v>188201</v>
      </c>
      <c r="F77" s="52">
        <f t="shared" ref="F77:J77" si="0">F75+M75</f>
        <v>194368</v>
      </c>
      <c r="G77" s="52">
        <f t="shared" si="0"/>
        <v>201851</v>
      </c>
      <c r="H77" s="52">
        <f t="shared" si="0"/>
        <v>209454</v>
      </c>
      <c r="I77" s="52">
        <f t="shared" si="0"/>
        <v>216003</v>
      </c>
      <c r="J77" s="52">
        <f t="shared" si="0"/>
        <v>222667</v>
      </c>
      <c r="K77" s="52">
        <f>K75+R75</f>
        <v>180816</v>
      </c>
    </row>
    <row r="80" spans="3:18" ht="15">
      <c r="C80" s="70" t="s">
        <v>67</v>
      </c>
      <c r="D80" s="70" t="s">
        <v>68</v>
      </c>
      <c r="E80" s="70" t="s">
        <v>63</v>
      </c>
      <c r="F80" s="70"/>
      <c r="G80" s="70"/>
      <c r="H80" s="70"/>
      <c r="I80" s="70"/>
      <c r="J80" s="70"/>
      <c r="K80" s="70"/>
      <c r="L80" s="70"/>
    </row>
    <row r="81" spans="3:13" ht="15">
      <c r="C81" s="70"/>
      <c r="D81" s="70"/>
      <c r="E81" s="70" t="s">
        <v>75</v>
      </c>
      <c r="F81" s="70"/>
      <c r="G81" s="70"/>
      <c r="H81" s="70"/>
      <c r="I81" s="70"/>
      <c r="J81" s="70"/>
      <c r="K81" s="70"/>
      <c r="L81" s="70"/>
    </row>
    <row r="82" spans="3:13" ht="15">
      <c r="C82" s="70"/>
      <c r="D82" s="70"/>
      <c r="E82" s="70" t="s">
        <v>76</v>
      </c>
      <c r="F82" s="70"/>
      <c r="G82" s="70"/>
      <c r="H82" s="70"/>
      <c r="I82" s="70"/>
      <c r="J82" s="70"/>
      <c r="K82" s="70"/>
      <c r="L82" s="70"/>
    </row>
    <row r="83" spans="3:13" ht="15">
      <c r="C83" s="70"/>
      <c r="D83" s="70"/>
      <c r="E83" s="70" t="s">
        <v>63</v>
      </c>
      <c r="F83" s="70"/>
      <c r="G83" s="70"/>
      <c r="H83" s="70"/>
      <c r="I83" s="70"/>
      <c r="J83" s="70"/>
      <c r="K83" s="70"/>
      <c r="L83" s="70"/>
    </row>
    <row r="84" spans="3:13" ht="15">
      <c r="C84" s="70"/>
      <c r="D84" s="70"/>
      <c r="E84" s="50" t="s">
        <v>29</v>
      </c>
      <c r="F84" s="50" t="s">
        <v>30</v>
      </c>
      <c r="G84" s="50" t="s">
        <v>31</v>
      </c>
      <c r="H84" s="50" t="s">
        <v>69</v>
      </c>
      <c r="I84" s="50" t="s">
        <v>70</v>
      </c>
      <c r="J84" s="50" t="s">
        <v>71</v>
      </c>
      <c r="K84" s="50" t="s">
        <v>72</v>
      </c>
      <c r="L84" s="50" t="s">
        <v>77</v>
      </c>
    </row>
    <row r="85" spans="3:13" ht="15">
      <c r="C85" s="70"/>
      <c r="D85" s="70"/>
      <c r="E85" s="50" t="s">
        <v>78</v>
      </c>
      <c r="F85" s="50" t="s">
        <v>78</v>
      </c>
      <c r="G85" s="50" t="s">
        <v>78</v>
      </c>
      <c r="H85" s="50" t="s">
        <v>78</v>
      </c>
      <c r="I85" s="50" t="s">
        <v>78</v>
      </c>
      <c r="J85" s="50" t="s">
        <v>78</v>
      </c>
      <c r="K85" s="50" t="s">
        <v>78</v>
      </c>
      <c r="L85" s="50" t="s">
        <v>78</v>
      </c>
    </row>
    <row r="86" spans="3:13" ht="15">
      <c r="C86" t="s">
        <v>74</v>
      </c>
      <c r="D86" t="s">
        <v>7</v>
      </c>
      <c r="E86" s="51">
        <v>2117619</v>
      </c>
      <c r="F86" s="51">
        <v>2108270</v>
      </c>
      <c r="G86" s="51">
        <v>2056908</v>
      </c>
      <c r="H86" s="51">
        <v>2038299</v>
      </c>
      <c r="I86" s="51">
        <v>2024637</v>
      </c>
      <c r="J86" s="51">
        <v>2011047</v>
      </c>
      <c r="K86" s="51">
        <v>1996440</v>
      </c>
      <c r="L86" s="51">
        <v>1980772</v>
      </c>
    </row>
    <row r="88" spans="3:13">
      <c r="E88" s="24">
        <f>E77/E86*1000</f>
        <v>88.873872023248751</v>
      </c>
      <c r="F88" s="24">
        <f t="shared" ref="F88:K88" si="1">F77/F86*1000</f>
        <v>92.193125168977403</v>
      </c>
      <c r="G88" s="24">
        <f t="shared" si="1"/>
        <v>98.133217431212287</v>
      </c>
      <c r="H88" s="24">
        <f t="shared" si="1"/>
        <v>102.75921246097849</v>
      </c>
      <c r="I88" s="24">
        <f t="shared" si="1"/>
        <v>106.68727282964798</v>
      </c>
      <c r="J88" s="24">
        <f t="shared" si="1"/>
        <v>110.7219274338193</v>
      </c>
      <c r="K88" s="24">
        <f t="shared" si="1"/>
        <v>90.569213199495096</v>
      </c>
      <c r="L88" s="53">
        <f>M94</f>
        <v>97.735630350186696</v>
      </c>
    </row>
    <row r="89" spans="3:13" ht="15">
      <c r="E89" s="50" t="s">
        <v>29</v>
      </c>
      <c r="F89" s="50" t="s">
        <v>30</v>
      </c>
      <c r="G89" s="50" t="s">
        <v>31</v>
      </c>
      <c r="H89" s="50" t="s">
        <v>69</v>
      </c>
      <c r="I89" s="50" t="s">
        <v>70</v>
      </c>
      <c r="J89" s="50" t="s">
        <v>71</v>
      </c>
      <c r="K89" s="50" t="s">
        <v>72</v>
      </c>
      <c r="L89" s="50" t="s">
        <v>77</v>
      </c>
    </row>
    <row r="94" spans="3:13">
      <c r="L94" s="3" t="s">
        <v>81</v>
      </c>
      <c r="M94" s="53">
        <f>(E66+O63)/L86*1000</f>
        <v>97.735630350186696</v>
      </c>
    </row>
  </sheetData>
  <mergeCells count="19">
    <mergeCell ref="L71:R71"/>
    <mergeCell ref="E72:K72"/>
    <mergeCell ref="L72:R72"/>
    <mergeCell ref="N59:N62"/>
    <mergeCell ref="O59:P59"/>
    <mergeCell ref="O60:O62"/>
    <mergeCell ref="P60:P62"/>
    <mergeCell ref="C80:C85"/>
    <mergeCell ref="D80:D85"/>
    <mergeCell ref="E80:L80"/>
    <mergeCell ref="E81:L81"/>
    <mergeCell ref="E82:L82"/>
    <mergeCell ref="E83:L83"/>
    <mergeCell ref="A1:E1"/>
    <mergeCell ref="D59:D62"/>
    <mergeCell ref="E59:E62"/>
    <mergeCell ref="E71:K71"/>
    <mergeCell ref="C71:C74"/>
    <mergeCell ref="D71:D74"/>
  </mergeCells>
  <hyperlinks>
    <hyperlink ref="W2" location="'Spis treści'!B12" display="Powrót do spisu wykresów" xr:uid="{00000000-0004-0000-0B00-000000000000}"/>
  </hyperlinks>
  <pageMargins left="0.7" right="0.7" top="0.75" bottom="0.75" header="0.3" footer="0.3"/>
  <pageSetup paperSize="9" orientation="portrait" verticalDpi="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M73"/>
  <sheetViews>
    <sheetView showGridLines="0" zoomScale="145" zoomScaleNormal="145" workbookViewId="0">
      <selection activeCell="I38" sqref="I38"/>
    </sheetView>
  </sheetViews>
  <sheetFormatPr defaultRowHeight="12"/>
  <cols>
    <col min="1" max="1" width="35.28515625" style="3" customWidth="1"/>
    <col min="2" max="2" width="20.7109375" style="3" customWidth="1"/>
    <col min="3" max="16384" width="9.140625" style="3"/>
  </cols>
  <sheetData>
    <row r="1" spans="1:13" ht="21" customHeight="1">
      <c r="A1" s="60" t="s">
        <v>58</v>
      </c>
      <c r="B1" s="61"/>
    </row>
    <row r="2" spans="1:13">
      <c r="A2" s="27" t="s">
        <v>9</v>
      </c>
      <c r="D2" s="4" t="s">
        <v>4</v>
      </c>
    </row>
    <row r="3" spans="1:13">
      <c r="A3" s="27"/>
    </row>
    <row r="4" spans="1:13" ht="24" customHeight="1" thickBot="1">
      <c r="A4" s="62" t="s">
        <v>0</v>
      </c>
      <c r="B4" s="71" t="s">
        <v>8</v>
      </c>
    </row>
    <row r="5" spans="1:13" ht="9.75" hidden="1" customHeight="1" thickBot="1">
      <c r="A5" s="63"/>
      <c r="B5" s="72"/>
    </row>
    <row r="6" spans="1:13" ht="20.100000000000001" customHeight="1">
      <c r="A6" s="29" t="s">
        <v>6</v>
      </c>
      <c r="B6" s="30">
        <f t="shared" ref="B6" si="0">SUM(B7:B13)</f>
        <v>100</v>
      </c>
    </row>
    <row r="7" spans="1:13" ht="20.100000000000001" customHeight="1">
      <c r="A7" s="31" t="s">
        <v>38</v>
      </c>
      <c r="B7" s="32">
        <v>7.3315739982406649</v>
      </c>
      <c r="C7" s="24"/>
      <c r="K7" s="24"/>
      <c r="M7" s="24"/>
    </row>
    <row r="8" spans="1:13" ht="20.100000000000001" customHeight="1">
      <c r="A8" s="31" t="s">
        <v>37</v>
      </c>
      <c r="B8" s="32">
        <v>8.9252889252889247</v>
      </c>
      <c r="C8" s="24"/>
      <c r="M8" s="24"/>
    </row>
    <row r="9" spans="1:13" ht="20.100000000000001" customHeight="1">
      <c r="A9" s="31" t="s">
        <v>32</v>
      </c>
      <c r="B9" s="32">
        <v>19.199199199199199</v>
      </c>
      <c r="C9" s="24"/>
      <c r="M9" s="24"/>
    </row>
    <row r="10" spans="1:13" ht="20.100000000000001" customHeight="1">
      <c r="A10" s="31" t="s">
        <v>33</v>
      </c>
      <c r="B10" s="32">
        <v>21.665301665301666</v>
      </c>
      <c r="C10" s="24"/>
      <c r="M10" s="24"/>
    </row>
    <row r="11" spans="1:13" ht="20.100000000000001" customHeight="1">
      <c r="A11" s="31" t="s">
        <v>34</v>
      </c>
      <c r="B11" s="32">
        <v>19.453999453999455</v>
      </c>
      <c r="C11" s="24"/>
      <c r="M11" s="24"/>
    </row>
    <row r="12" spans="1:13" ht="20.100000000000001" customHeight="1">
      <c r="A12" s="31" t="s">
        <v>35</v>
      </c>
      <c r="B12" s="32">
        <v>14.230594230594232</v>
      </c>
      <c r="C12" s="24"/>
      <c r="E12" s="39"/>
      <c r="F12" s="39"/>
      <c r="G12" s="39"/>
      <c r="H12" s="39"/>
      <c r="I12" s="39"/>
      <c r="M12" s="24"/>
    </row>
    <row r="13" spans="1:13" ht="20.100000000000001" customHeight="1">
      <c r="A13" s="31" t="s">
        <v>36</v>
      </c>
      <c r="B13" s="32">
        <v>9.1940425273758599</v>
      </c>
      <c r="C13" s="24"/>
      <c r="E13" s="39"/>
      <c r="F13" s="39"/>
      <c r="G13" s="39"/>
      <c r="H13" s="39"/>
      <c r="I13" s="39"/>
      <c r="M13" s="24"/>
    </row>
    <row r="15" spans="1:13">
      <c r="E15" s="24"/>
      <c r="F15" s="24"/>
      <c r="G15" s="24"/>
      <c r="H15" s="24"/>
      <c r="I15" s="24"/>
      <c r="J15" s="24"/>
    </row>
    <row r="32" spans="1:13" ht="15">
      <c r="A32"/>
      <c r="B32"/>
      <c r="C32"/>
      <c r="D32"/>
      <c r="E32"/>
      <c r="F32"/>
      <c r="G32"/>
      <c r="H32"/>
      <c r="I32"/>
      <c r="J32"/>
      <c r="K32"/>
      <c r="L32"/>
      <c r="M32"/>
    </row>
    <row r="33" spans="1:13" ht="15">
      <c r="A33"/>
      <c r="B33"/>
      <c r="C33"/>
      <c r="D33"/>
      <c r="E33"/>
      <c r="F33"/>
      <c r="G33"/>
      <c r="H33"/>
      <c r="I33"/>
      <c r="J33"/>
      <c r="K33"/>
      <c r="L33"/>
      <c r="M33"/>
    </row>
    <row r="39" spans="1:13" customFormat="1" ht="15"/>
    <row r="40" spans="1:13" customFormat="1" ht="15"/>
    <row r="41" spans="1:13" customFormat="1" ht="15"/>
    <row r="42" spans="1:13" customFormat="1" ht="15"/>
    <row r="43" spans="1:13" customFormat="1" ht="15"/>
    <row r="59" customFormat="1" ht="15"/>
    <row r="73" customFormat="1" ht="15"/>
  </sheetData>
  <mergeCells count="3">
    <mergeCell ref="A1:B1"/>
    <mergeCell ref="A4:A5"/>
    <mergeCell ref="B4:B5"/>
  </mergeCells>
  <hyperlinks>
    <hyperlink ref="D2" location="'Spis treści'!B12" display="Powrót do spisu wykresów" xr:uid="{00000000-0004-0000-0C00-000000000000}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O5"/>
  <sheetViews>
    <sheetView showGridLines="0" zoomScaleNormal="100" workbookViewId="0">
      <selection activeCell="I38" sqref="I38"/>
    </sheetView>
  </sheetViews>
  <sheetFormatPr defaultRowHeight="12"/>
  <cols>
    <col min="1" max="1" width="23.140625" style="3" customWidth="1"/>
    <col min="2" max="14" width="10.7109375" style="3" customWidth="1"/>
    <col min="15" max="16384" width="9.140625" style="3"/>
  </cols>
  <sheetData>
    <row r="1" spans="1:15" s="38" customFormat="1" ht="17.25" customHeight="1">
      <c r="A1" s="36" t="s">
        <v>20</v>
      </c>
      <c r="B1" s="37"/>
      <c r="C1" s="37"/>
      <c r="J1" s="4"/>
    </row>
    <row r="2" spans="1:15">
      <c r="A2" s="26"/>
      <c r="O2" s="4" t="s">
        <v>4</v>
      </c>
    </row>
    <row r="3" spans="1:15" ht="20.100000000000001" customHeight="1">
      <c r="A3" s="62" t="s">
        <v>0</v>
      </c>
      <c r="B3" s="28" t="s">
        <v>24</v>
      </c>
      <c r="C3" s="28" t="s">
        <v>25</v>
      </c>
      <c r="D3" s="28" t="s">
        <v>26</v>
      </c>
      <c r="E3" s="28" t="s">
        <v>27</v>
      </c>
      <c r="F3" s="28" t="s">
        <v>28</v>
      </c>
      <c r="G3" s="28" t="s">
        <v>29</v>
      </c>
      <c r="H3" s="28" t="s">
        <v>30</v>
      </c>
      <c r="I3" s="28" t="s">
        <v>31</v>
      </c>
      <c r="J3" s="28">
        <v>2021</v>
      </c>
      <c r="K3" s="28">
        <v>2022</v>
      </c>
      <c r="L3" s="28">
        <v>2023</v>
      </c>
      <c r="M3" s="28">
        <v>2024</v>
      </c>
      <c r="N3" s="28">
        <v>2025</v>
      </c>
    </row>
    <row r="4" spans="1:15" ht="20.100000000000001" customHeight="1" thickBot="1">
      <c r="A4" s="63"/>
      <c r="B4" s="73" t="s">
        <v>44</v>
      </c>
      <c r="C4" s="74"/>
      <c r="D4" s="74"/>
      <c r="E4" s="74"/>
      <c r="F4" s="74"/>
      <c r="G4" s="74"/>
      <c r="H4" s="74"/>
      <c r="I4" s="74"/>
      <c r="J4" s="74"/>
      <c r="K4" s="74"/>
      <c r="L4" s="74"/>
      <c r="M4" s="39"/>
      <c r="N4" s="39"/>
    </row>
    <row r="5" spans="1:15" ht="20.100000000000001" customHeight="1">
      <c r="A5" s="40" t="s">
        <v>21</v>
      </c>
      <c r="B5" s="41">
        <v>189.3</v>
      </c>
      <c r="C5" s="41">
        <v>185.7</v>
      </c>
      <c r="D5" s="41">
        <v>264.10000000000002</v>
      </c>
      <c r="E5" s="41">
        <v>377.6</v>
      </c>
      <c r="F5" s="41">
        <v>430.3</v>
      </c>
      <c r="G5" s="41">
        <v>459.2</v>
      </c>
      <c r="H5" s="41">
        <v>356.3</v>
      </c>
      <c r="I5" s="41">
        <v>123.512</v>
      </c>
      <c r="J5" s="41">
        <v>107.378</v>
      </c>
      <c r="K5" s="41">
        <v>326.39999999999998</v>
      </c>
      <c r="L5" s="41">
        <v>396.5</v>
      </c>
      <c r="M5" s="41">
        <v>428</v>
      </c>
      <c r="N5" s="41">
        <v>473.91899999999998</v>
      </c>
    </row>
  </sheetData>
  <mergeCells count="2">
    <mergeCell ref="A3:A4"/>
    <mergeCell ref="B4:L4"/>
  </mergeCells>
  <hyperlinks>
    <hyperlink ref="O2" location="'Spis treści'!B12" display="Powrót do spisu wykresów" xr:uid="{00000000-0004-0000-0D00-000000000000}"/>
  </hyperlinks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3. Żłobki i kluby dziecięce w 2021 r._Wykresy_2021.xlsx.xlsx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STAT\piwowarczykm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049B82E-09F1-4677-84B4-C8EA6A2F6C9C}">
  <ds:schemaRefs>
    <ds:schemaRef ds:uri="http://purl.org/dc/terms/"/>
    <ds:schemaRef ds:uri="http://schemas.microsoft.com/sharepoint/v3"/>
    <ds:schemaRef ds:uri="http://purl.org/dc/dcmitype/"/>
    <ds:schemaRef ds:uri="http://schemas.openxmlformats.org/package/2006/metadata/core-properties"/>
    <ds:schemaRef ds:uri="8C029B3F-2CC4-4A59-AF0D-A90575FA3373"/>
    <ds:schemaRef ds:uri="http://purl.org/dc/elements/1.1/"/>
    <ds:schemaRef ds:uri="http://schemas.microsoft.com/office/2006/documentManagement/types"/>
    <ds:schemaRef ds:uri="http://www.w3.org/XML/1998/namespace"/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F980E805-28C3-4A4C-A335-FDDE622A778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8</vt:i4>
      </vt:variant>
    </vt:vector>
  </HeadingPairs>
  <TitlesOfParts>
    <vt:vector size="8" baseType="lpstr">
      <vt:lpstr>Spis treści</vt:lpstr>
      <vt:lpstr>Wykres 1.</vt:lpstr>
      <vt:lpstr>Wykres 2.</vt:lpstr>
      <vt:lpstr>Wykres 3.</vt:lpstr>
      <vt:lpstr>Wykres 4.</vt:lpstr>
      <vt:lpstr>Wykres 5.</vt:lpstr>
      <vt:lpstr>Wykres 6.</vt:lpstr>
      <vt:lpstr>Wykres 7.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Transport w województwie lubelskim w 2025 r.</dc:title>
  <dc:creator>Urząd Statystyczny w Lublinie</dc:creator>
  <cp:lastModifiedBy/>
  <dcterms:created xsi:type="dcterms:W3CDTF">2006-09-16T00:00:00Z</dcterms:created>
  <dcterms:modified xsi:type="dcterms:W3CDTF">2026-10-16T11:34:50Z</dcterms:modified>
</cp:coreProperties>
</file>